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385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F89" i="1" l="1"/>
  <c r="J89" i="1" s="1"/>
  <c r="F88" i="1"/>
  <c r="J88" i="1" s="1"/>
  <c r="F87" i="1"/>
  <c r="I87" i="1" s="1"/>
  <c r="F86" i="1"/>
  <c r="I86" i="1" s="1"/>
  <c r="F85" i="1"/>
  <c r="J85" i="1" s="1"/>
  <c r="F84" i="1"/>
  <c r="J84" i="1" s="1"/>
  <c r="F83" i="1"/>
  <c r="I83" i="1" s="1"/>
  <c r="F82" i="1"/>
  <c r="J82" i="1" s="1"/>
  <c r="F78" i="1"/>
  <c r="I78" i="1" s="1"/>
  <c r="F77" i="1"/>
  <c r="J77" i="1" s="1"/>
  <c r="F76" i="1"/>
  <c r="J76" i="1" s="1"/>
  <c r="F72" i="1"/>
  <c r="J72" i="1" s="1"/>
  <c r="F71" i="1"/>
  <c r="J71" i="1" s="1"/>
  <c r="F70" i="1"/>
  <c r="I70" i="1" s="1"/>
  <c r="F69" i="1"/>
  <c r="J69" i="1" s="1"/>
  <c r="F68" i="1"/>
  <c r="J68" i="1" s="1"/>
  <c r="F67" i="1"/>
  <c r="J67" i="1" s="1"/>
  <c r="F32" i="1"/>
  <c r="J32" i="1" s="1"/>
  <c r="F31" i="1"/>
  <c r="J31" i="1" s="1"/>
  <c r="F30" i="1"/>
  <c r="J30" i="1" s="1"/>
  <c r="F56" i="1"/>
  <c r="I56" i="1" s="1"/>
  <c r="F57" i="1"/>
  <c r="I57" i="1" s="1"/>
  <c r="F58" i="1"/>
  <c r="I58" i="1" s="1"/>
  <c r="F59" i="1"/>
  <c r="I59" i="1" s="1"/>
  <c r="F60" i="1"/>
  <c r="I60" i="1" s="1"/>
  <c r="J87" i="1" l="1"/>
  <c r="J86" i="1"/>
  <c r="J83" i="1"/>
  <c r="I89" i="1"/>
  <c r="I84" i="1"/>
  <c r="I85" i="1"/>
  <c r="I88" i="1"/>
  <c r="I82" i="1"/>
  <c r="J78" i="1"/>
  <c r="J79" i="1" s="1"/>
  <c r="I77" i="1"/>
  <c r="I76" i="1"/>
  <c r="J70" i="1"/>
  <c r="J73" i="1" s="1"/>
  <c r="I69" i="1"/>
  <c r="I72" i="1"/>
  <c r="I67" i="1"/>
  <c r="I68" i="1"/>
  <c r="I71" i="1"/>
  <c r="J33" i="1"/>
  <c r="I32" i="1"/>
  <c r="I30" i="1"/>
  <c r="I31" i="1"/>
  <c r="J60" i="1"/>
  <c r="J59" i="1"/>
  <c r="J58" i="1"/>
  <c r="J57" i="1"/>
  <c r="J56" i="1"/>
  <c r="F55" i="1"/>
  <c r="F39" i="1"/>
  <c r="I39" i="1" s="1"/>
  <c r="F40" i="1"/>
  <c r="I40" i="1" s="1"/>
  <c r="F41" i="1"/>
  <c r="I41" i="1" s="1"/>
  <c r="F42" i="1"/>
  <c r="I42" i="1" s="1"/>
  <c r="F43" i="1"/>
  <c r="I43" i="1" s="1"/>
  <c r="F44" i="1"/>
  <c r="J44" i="1" s="1"/>
  <c r="F45" i="1"/>
  <c r="I45" i="1" s="1"/>
  <c r="F46" i="1"/>
  <c r="I46" i="1" s="1"/>
  <c r="F47" i="1"/>
  <c r="I47" i="1" s="1"/>
  <c r="F48" i="1"/>
  <c r="I48" i="1" s="1"/>
  <c r="F49" i="1"/>
  <c r="I49" i="1" s="1"/>
  <c r="F50" i="1"/>
  <c r="J50" i="1" s="1"/>
  <c r="F51" i="1"/>
  <c r="I51" i="1" s="1"/>
  <c r="F52" i="1"/>
  <c r="J52" i="1" s="1"/>
  <c r="F53" i="1"/>
  <c r="I53" i="1" s="1"/>
  <c r="F54" i="1"/>
  <c r="I54" i="1" s="1"/>
  <c r="F37" i="1"/>
  <c r="J37" i="1" s="1"/>
  <c r="F38" i="1"/>
  <c r="I38" i="1" s="1"/>
  <c r="F36" i="1"/>
  <c r="J36" i="1" s="1"/>
  <c r="F5" i="1"/>
  <c r="J5" i="1" s="1"/>
  <c r="F6" i="1"/>
  <c r="I6" i="1" s="1"/>
  <c r="F7" i="1"/>
  <c r="I7" i="1" s="1"/>
  <c r="F8" i="1"/>
  <c r="I8" i="1" s="1"/>
  <c r="F9" i="1"/>
  <c r="I9" i="1" s="1"/>
  <c r="F10" i="1"/>
  <c r="I10" i="1" s="1"/>
  <c r="F11" i="1"/>
  <c r="I11" i="1" s="1"/>
  <c r="F12" i="1"/>
  <c r="J12" i="1" s="1"/>
  <c r="F13" i="1"/>
  <c r="J13" i="1" s="1"/>
  <c r="F14" i="1"/>
  <c r="I14" i="1" s="1"/>
  <c r="F15" i="1"/>
  <c r="I15" i="1" s="1"/>
  <c r="F16" i="1"/>
  <c r="I16" i="1" s="1"/>
  <c r="F17" i="1"/>
  <c r="I17" i="1" s="1"/>
  <c r="F18" i="1"/>
  <c r="I18" i="1" s="1"/>
  <c r="F19" i="1"/>
  <c r="I19" i="1" s="1"/>
  <c r="F20" i="1"/>
  <c r="I20" i="1" s="1"/>
  <c r="F21" i="1"/>
  <c r="J21" i="1" s="1"/>
  <c r="F22" i="1"/>
  <c r="I22" i="1" s="1"/>
  <c r="F23" i="1"/>
  <c r="I23" i="1" s="1"/>
  <c r="F24" i="1"/>
  <c r="I24" i="1" s="1"/>
  <c r="F25" i="1"/>
  <c r="J25" i="1" s="1"/>
  <c r="F26" i="1"/>
  <c r="I26" i="1" s="1"/>
  <c r="F4" i="1"/>
  <c r="I4" i="1" s="1"/>
  <c r="I5" i="1" l="1"/>
  <c r="I21" i="1"/>
  <c r="J7" i="1"/>
  <c r="I90" i="1"/>
  <c r="J90" i="1"/>
  <c r="J91" i="1" s="1"/>
  <c r="I79" i="1"/>
  <c r="I25" i="1"/>
  <c r="I73" i="1"/>
  <c r="I13" i="1"/>
  <c r="J24" i="1"/>
  <c r="J23" i="1"/>
  <c r="J8" i="1"/>
  <c r="I33" i="1"/>
  <c r="J20" i="1"/>
  <c r="I12" i="1"/>
  <c r="J16" i="1"/>
  <c r="J19" i="1"/>
  <c r="J15" i="1"/>
  <c r="I36" i="1"/>
  <c r="J4" i="1"/>
  <c r="J11" i="1"/>
  <c r="J38" i="1"/>
  <c r="I37" i="1"/>
  <c r="J22" i="1"/>
  <c r="J14" i="1"/>
  <c r="J6" i="1"/>
  <c r="I55" i="1"/>
  <c r="J55" i="1"/>
  <c r="J26" i="1"/>
  <c r="J18" i="1"/>
  <c r="J10" i="1"/>
  <c r="J17" i="1"/>
  <c r="J9" i="1"/>
  <c r="J48" i="1"/>
  <c r="J54" i="1"/>
  <c r="I52" i="1"/>
  <c r="J51" i="1"/>
  <c r="I50" i="1"/>
  <c r="J47" i="1"/>
  <c r="J46" i="1"/>
  <c r="I44" i="1"/>
  <c r="J43" i="1"/>
  <c r="J42" i="1"/>
  <c r="J40" i="1"/>
  <c r="J39" i="1"/>
  <c r="J53" i="1"/>
  <c r="J49" i="1"/>
  <c r="J45" i="1"/>
  <c r="J41" i="1"/>
  <c r="I27" i="1" l="1"/>
  <c r="I91" i="1"/>
  <c r="J27" i="1"/>
  <c r="J61" i="1"/>
  <c r="J62" i="1" s="1"/>
  <c r="T95" i="1" s="1"/>
  <c r="I61" i="1"/>
  <c r="I62" i="1" l="1"/>
  <c r="T94" i="1" s="1"/>
</calcChain>
</file>

<file path=xl/sharedStrings.xml><?xml version="1.0" encoding="utf-8"?>
<sst xmlns="http://schemas.openxmlformats.org/spreadsheetml/2006/main" count="225" uniqueCount="99">
  <si>
    <t>SÉRIE</t>
  </si>
  <si>
    <t>PEÇA</t>
  </si>
  <si>
    <t>PERFIL</t>
  </si>
  <si>
    <t>QTDE</t>
  </si>
  <si>
    <t>COMPRIMENTO UNITÁRIO     (mm)</t>
  </si>
  <si>
    <t>COMPRIMENTO TOTAL             (m)</t>
  </si>
  <si>
    <t>PESO UNITÁRIO</t>
  </si>
  <si>
    <t>SUPERFÍCIE UNITÁRIA</t>
  </si>
  <si>
    <t>PESO TOTAL (kg)</t>
  </si>
  <si>
    <t>ÁREA DE PINTURA (m²)</t>
  </si>
  <si>
    <t>COBERTURA MAIOR - TRELIÇA 1 (4X)</t>
  </si>
  <si>
    <t>Perfil C</t>
  </si>
  <si>
    <t>B1</t>
  </si>
  <si>
    <t>B2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</si>
  <si>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</si>
  <si>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</si>
  <si>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</si>
  <si>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</si>
  <si>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</si>
  <si>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</si>
  <si>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</si>
  <si>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</si>
  <si>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</si>
  <si>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</si>
  <si>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</si>
  <si>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</si>
  <si>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</si>
  <si>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</si>
  <si>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</si>
  <si>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</si>
  <si>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</si>
  <si>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</si>
  <si>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</si>
  <si>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</si>
  <si>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</si>
  <si>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C 100 x 50 x 3</t>
  </si>
  <si>
    <t>C 100 x 40 x 3</t>
  </si>
  <si>
    <t>TOTAL</t>
  </si>
  <si>
    <t>CAIBROS, TERÇAS E CORRENTES DA COBERTURA MAIOR</t>
  </si>
  <si>
    <t>CA1</t>
  </si>
  <si>
    <t>CA2</t>
  </si>
  <si>
    <t>CA3</t>
  </si>
  <si>
    <t>Perfil CR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</si>
  <si>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</si>
  <si>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</si>
  <si>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</si>
  <si>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</si>
  <si>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</si>
  <si>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</si>
  <si>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</si>
  <si>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</si>
  <si>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</si>
  <si>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</si>
  <si>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</si>
  <si>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</si>
  <si>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</si>
  <si>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</si>
  <si>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</si>
  <si>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</si>
  <si>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</si>
  <si>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</si>
  <si>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</si>
  <si>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CR 100 x 50 x 3 x 17</t>
  </si>
  <si>
    <t>2C 100 x 40 x 3  Caixa Dupla Soldada</t>
  </si>
  <si>
    <t>Barra Redonda</t>
  </si>
  <si>
    <t>CO1</t>
  </si>
  <si>
    <t>BR Ø 5/16"</t>
  </si>
  <si>
    <t>CO2</t>
  </si>
  <si>
    <t>CO3</t>
  </si>
  <si>
    <t>CO4</t>
  </si>
  <si>
    <t>CO5</t>
  </si>
  <si>
    <t>CO6</t>
  </si>
  <si>
    <t>CO7</t>
  </si>
  <si>
    <t>COBERTURA MAIOR - TRELIÇA 2 (1X)</t>
  </si>
  <si>
    <t>B3</t>
  </si>
  <si>
    <t>M12</t>
  </si>
  <si>
    <t>D11</t>
  </si>
  <si>
    <t>TOTAL DA COBERTURA MAIOR</t>
  </si>
  <si>
    <t>COBERTURA MENOR - TRELIÇA 3 (2X)</t>
  </si>
  <si>
    <t>B4</t>
  </si>
  <si>
    <t>B5</t>
  </si>
  <si>
    <t>M13</t>
  </si>
  <si>
    <t>M14</t>
  </si>
  <si>
    <t>M15</t>
  </si>
  <si>
    <t>M16</t>
  </si>
  <si>
    <t>B6</t>
  </si>
  <si>
    <t>M17</t>
  </si>
  <si>
    <t>D12</t>
  </si>
  <si>
    <t>TOTAL DA COBERTURA MENOR</t>
  </si>
  <si>
    <t>CA4</t>
  </si>
  <si>
    <t>T20</t>
  </si>
  <si>
    <t>T21</t>
  </si>
  <si>
    <t>T22</t>
  </si>
  <si>
    <t>CAIBROS, TERÇAS E CORRENTES DA COBERTURA MENOR</t>
  </si>
  <si>
    <t>COBERTURA MAIOR - TRELIÇA 4 (1X)</t>
  </si>
  <si>
    <t>PESO TOTAL DA COBERTURA METÁLICA + 10% (kg)</t>
  </si>
  <si>
    <t>ÁREA TOTAL DE PINTURA DA COBERTURA METÁLICA (m²)</t>
  </si>
  <si>
    <t>COBERTURA METÁLICA DO ALOJAMENTO DO CNP - IFRR</t>
  </si>
  <si>
    <t>LISTA DE MATERIAL - COBERTURA METÁLICA DO ALOJAMENTO - IFRR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</si>
</sst>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Normal="100" workbookViewId="0">
      <selection activeCell="N82" sqref="N82"/>
    </sheetView>
  </sheetViews>
  <sheetFormatPr defaultRowHeight="14.25" x14ac:dyDescent="0.2"/>
  <cols>
    <col min="1" max="1" width="16.5703125" style="1" customWidth="1"/>
    <col min="2" max="2" width="8.140625" style="4" customWidth="1"/>
    <col min="3" max="3" width="21.140625" style="1" customWidth="1"/>
    <col min="4" max="4" width="8.140625" style="12" customWidth="1"/>
    <col min="5" max="5" width="16.7109375" style="12" customWidth="1"/>
    <col min="6" max="6" width="16.85546875" style="12" customWidth="1"/>
    <col min="7" max="7" width="11.5703125" style="12" customWidth="1"/>
    <col min="8" max="8" width="14" style="12" customWidth="1"/>
    <col min="9" max="9" width="9.140625" style="12" customWidth="1"/>
    <col min="10" max="10" width="10.85546875" style="12" customWidth="1"/>
    <col min="11" max="11" width="15.28515625" style="1" customWidth="1"/>
    <col min="12" max="12" width="5.5703125" style="1" customWidth="1"/>
    <col min="13" max="13" width="6.42578125" style="1" customWidth="1"/>
    <col min="14" max="19" width="9.140625" style="1"/>
    <col min="20" max="21" width="5.42578125" style="1" customWidth="1"/>
    <col min="22" max="16384" width="9.140625" style="1"/>
  </cols>
  <sheetData>
    <row r="1" spans="1:10" s="8" customFormat="1" ht="20.100000000000001" customHeight="1" x14ac:dyDescent="0.25">
      <c r="A1" s="21" t="s">
        <v>98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s="8" customFormat="1" ht="20.100000000000001" customHeight="1" x14ac:dyDescent="0.25">
      <c r="A2" s="21" t="s">
        <v>10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s="7" customFormat="1" ht="50.1" customHeight="1" x14ac:dyDescent="0.25">
      <c r="A3" s="5" t="s">
        <v>0</v>
      </c>
      <c r="B3" s="5" t="s">
        <v>1</v>
      </c>
      <c r="C3" s="5" t="s">
        <v>2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</row>
    <row r="4" spans="1:10" ht="20.100000000000001" customHeight="1" x14ac:dyDescent="0.2">
      <c r="A4" s="31" t="s">
        <v>11</v>
      </c>
      <c r="B4" s="3" t="s">
        <v>12</v>
      </c>
      <c r="C4" s="2" t="s">
        <v>35</v>
      </c>
      <c r="D4" s="11">
        <v>4</v>
      </c>
      <c r="E4" s="11">
        <v>13004</v>
      </c>
      <c r="F4" s="11">
        <f>D4*E4/1000</f>
        <v>52.015999999999998</v>
      </c>
      <c r="G4" s="11">
        <v>4.4800000000000004</v>
      </c>
      <c r="H4" s="11">
        <v>0.38600000000000001</v>
      </c>
      <c r="I4" s="11">
        <f>ROUND(F4*G4,2)</f>
        <v>233.03</v>
      </c>
      <c r="J4" s="11">
        <f>ROUND(F4*H4,2)</f>
        <v>20.079999999999998</v>
      </c>
    </row>
    <row r="5" spans="1:10" ht="20.100000000000001" customHeight="1" x14ac:dyDescent="0.2">
      <c r="A5" s="32"/>
      <c r="B5" s="3" t="s">
        <v>13</v>
      </c>
      <c r="C5" s="2" t="s">
        <v>35</v>
      </c>
      <c r="D5" s="11">
        <v>4</v>
      </c>
      <c r="E5" s="11">
        <v>12901</v>
      </c>
      <c r="F5" s="11">
        <f t="shared" ref="F5:F26" si="0">D5*E5/1000</f>
        <v>51.603999999999999</v>
      </c>
      <c r="G5" s="11">
        <v>4.4800000000000004</v>
      </c>
      <c r="H5" s="11">
        <v>0.38600000000000001</v>
      </c>
      <c r="I5" s="11">
        <f t="shared" ref="I5:I26" si="1">ROUND(F5*G5,2)</f>
        <v>231.19</v>
      </c>
      <c r="J5" s="11">
        <f t="shared" ref="J5:J26" si="2">ROUND(F5*H5,2)</f>
        <v>19.920000000000002</v>
      </c>
    </row>
    <row r="6" spans="1:10" ht="20.100000000000001" customHeight="1" x14ac:dyDescent="0.2">
      <c r="A6" s="32"/>
      <c r="B6" s="3" t="s">
        <v>14</v>
      </c>
      <c r="C6" s="2" t="s">
        <v>36</v>
      </c>
      <c r="D6" s="11">
        <v>4</v>
      </c>
      <c r="E6" s="11">
        <v>1825</v>
      </c>
      <c r="F6" s="11">
        <f t="shared" si="0"/>
        <v>7.3</v>
      </c>
      <c r="G6" s="11">
        <v>4.01</v>
      </c>
      <c r="H6" s="11">
        <v>0.34599999999999997</v>
      </c>
      <c r="I6" s="11">
        <f t="shared" si="1"/>
        <v>29.27</v>
      </c>
      <c r="J6" s="11">
        <f t="shared" si="2"/>
        <v>2.5299999999999998</v>
      </c>
    </row>
    <row r="7" spans="1:10" ht="20.100000000000001" customHeight="1" x14ac:dyDescent="0.2">
      <c r="A7" s="32"/>
      <c r="B7" s="3" t="s">
        <v>15</v>
      </c>
      <c r="C7" s="2" t="s">
        <v>36</v>
      </c>
      <c r="D7" s="11">
        <v>4</v>
      </c>
      <c r="E7" s="11">
        <v>1653</v>
      </c>
      <c r="F7" s="11">
        <f t="shared" si="0"/>
        <v>6.6120000000000001</v>
      </c>
      <c r="G7" s="11">
        <v>4.01</v>
      </c>
      <c r="H7" s="11">
        <v>0.34599999999999997</v>
      </c>
      <c r="I7" s="11">
        <f t="shared" si="1"/>
        <v>26.51</v>
      </c>
      <c r="J7" s="11">
        <f t="shared" si="2"/>
        <v>2.29</v>
      </c>
    </row>
    <row r="8" spans="1:10" ht="20.100000000000001" customHeight="1" x14ac:dyDescent="0.2">
      <c r="A8" s="32"/>
      <c r="B8" s="3" t="s">
        <v>16</v>
      </c>
      <c r="C8" s="2" t="s">
        <v>36</v>
      </c>
      <c r="D8" s="11">
        <v>4</v>
      </c>
      <c r="E8" s="11">
        <v>1475</v>
      </c>
      <c r="F8" s="11">
        <f t="shared" si="0"/>
        <v>5.9</v>
      </c>
      <c r="G8" s="11">
        <v>4.01</v>
      </c>
      <c r="H8" s="11">
        <v>0.34599999999999997</v>
      </c>
      <c r="I8" s="11">
        <f t="shared" si="1"/>
        <v>23.66</v>
      </c>
      <c r="J8" s="11">
        <f t="shared" si="2"/>
        <v>2.04</v>
      </c>
    </row>
    <row r="9" spans="1:10" ht="20.100000000000001" customHeight="1" x14ac:dyDescent="0.2">
      <c r="A9" s="32"/>
      <c r="B9" s="3" t="s">
        <v>17</v>
      </c>
      <c r="C9" s="2" t="s">
        <v>36</v>
      </c>
      <c r="D9" s="11">
        <v>4</v>
      </c>
      <c r="E9" s="11">
        <v>1329</v>
      </c>
      <c r="F9" s="11">
        <f t="shared" si="0"/>
        <v>5.3159999999999998</v>
      </c>
      <c r="G9" s="11">
        <v>4.01</v>
      </c>
      <c r="H9" s="11">
        <v>0.34599999999999997</v>
      </c>
      <c r="I9" s="11">
        <f t="shared" si="1"/>
        <v>21.32</v>
      </c>
      <c r="J9" s="11">
        <f t="shared" si="2"/>
        <v>1.84</v>
      </c>
    </row>
    <row r="10" spans="1:10" ht="20.100000000000001" customHeight="1" x14ac:dyDescent="0.2">
      <c r="A10" s="32"/>
      <c r="B10" s="3" t="s">
        <v>18</v>
      </c>
      <c r="C10" s="2" t="s">
        <v>36</v>
      </c>
      <c r="D10" s="11">
        <v>4</v>
      </c>
      <c r="E10" s="11">
        <v>1184</v>
      </c>
      <c r="F10" s="11">
        <f t="shared" si="0"/>
        <v>4.7359999999999998</v>
      </c>
      <c r="G10" s="11">
        <v>4.01</v>
      </c>
      <c r="H10" s="11">
        <v>0.34599999999999997</v>
      </c>
      <c r="I10" s="11">
        <f t="shared" si="1"/>
        <v>18.989999999999998</v>
      </c>
      <c r="J10" s="11">
        <f t="shared" si="2"/>
        <v>1.64</v>
      </c>
    </row>
    <row r="11" spans="1:10" ht="20.100000000000001" customHeight="1" x14ac:dyDescent="0.2">
      <c r="A11" s="32"/>
      <c r="B11" s="3" t="s">
        <v>19</v>
      </c>
      <c r="C11" s="2" t="s">
        <v>36</v>
      </c>
      <c r="D11" s="11">
        <v>4</v>
      </c>
      <c r="E11" s="11">
        <v>1025</v>
      </c>
      <c r="F11" s="11">
        <f t="shared" si="0"/>
        <v>4.0999999999999996</v>
      </c>
      <c r="G11" s="11">
        <v>4.01</v>
      </c>
      <c r="H11" s="11">
        <v>0.34599999999999997</v>
      </c>
      <c r="I11" s="11">
        <f t="shared" si="1"/>
        <v>16.440000000000001</v>
      </c>
      <c r="J11" s="11">
        <f t="shared" si="2"/>
        <v>1.42</v>
      </c>
    </row>
    <row r="12" spans="1:10" ht="20.100000000000001" customHeight="1" x14ac:dyDescent="0.2">
      <c r="A12" s="32"/>
      <c r="B12" s="3" t="s">
        <v>20</v>
      </c>
      <c r="C12" s="2" t="s">
        <v>36</v>
      </c>
      <c r="D12" s="11">
        <v>4</v>
      </c>
      <c r="E12" s="11">
        <v>865</v>
      </c>
      <c r="F12" s="11">
        <f t="shared" si="0"/>
        <v>3.46</v>
      </c>
      <c r="G12" s="11">
        <v>4.01</v>
      </c>
      <c r="H12" s="11">
        <v>0.34599999999999997</v>
      </c>
      <c r="I12" s="11">
        <f t="shared" si="1"/>
        <v>13.87</v>
      </c>
      <c r="J12" s="11">
        <f t="shared" si="2"/>
        <v>1.2</v>
      </c>
    </row>
    <row r="13" spans="1:10" ht="20.100000000000001" customHeight="1" x14ac:dyDescent="0.2">
      <c r="A13" s="32"/>
      <c r="B13" s="3" t="s">
        <v>21</v>
      </c>
      <c r="C13" s="2" t="s">
        <v>36</v>
      </c>
      <c r="D13" s="11">
        <v>4</v>
      </c>
      <c r="E13" s="11">
        <v>706</v>
      </c>
      <c r="F13" s="11">
        <f t="shared" si="0"/>
        <v>2.8239999999999998</v>
      </c>
      <c r="G13" s="11">
        <v>4.01</v>
      </c>
      <c r="H13" s="11">
        <v>0.34599999999999997</v>
      </c>
      <c r="I13" s="11">
        <f t="shared" si="1"/>
        <v>11.32</v>
      </c>
      <c r="J13" s="11">
        <f t="shared" si="2"/>
        <v>0.98</v>
      </c>
    </row>
    <row r="14" spans="1:10" ht="20.100000000000001" customHeight="1" x14ac:dyDescent="0.2">
      <c r="A14" s="32"/>
      <c r="B14" s="3" t="s">
        <v>22</v>
      </c>
      <c r="C14" s="2" t="s">
        <v>36</v>
      </c>
      <c r="D14" s="11">
        <v>4</v>
      </c>
      <c r="E14" s="11">
        <v>547</v>
      </c>
      <c r="F14" s="11">
        <f t="shared" si="0"/>
        <v>2.1880000000000002</v>
      </c>
      <c r="G14" s="11">
        <v>4.01</v>
      </c>
      <c r="H14" s="11">
        <v>0.34599999999999997</v>
      </c>
      <c r="I14" s="11">
        <f t="shared" si="1"/>
        <v>8.77</v>
      </c>
      <c r="J14" s="11">
        <f t="shared" si="2"/>
        <v>0.76</v>
      </c>
    </row>
    <row r="15" spans="1:10" ht="20.100000000000001" customHeight="1" x14ac:dyDescent="0.2">
      <c r="A15" s="32"/>
      <c r="B15" s="3" t="s">
        <v>23</v>
      </c>
      <c r="C15" s="2" t="s">
        <v>36</v>
      </c>
      <c r="D15" s="11">
        <v>4</v>
      </c>
      <c r="E15" s="11">
        <v>387</v>
      </c>
      <c r="F15" s="11">
        <f t="shared" si="0"/>
        <v>1.548</v>
      </c>
      <c r="G15" s="11">
        <v>4.01</v>
      </c>
      <c r="H15" s="11">
        <v>0.34599999999999997</v>
      </c>
      <c r="I15" s="11">
        <f t="shared" si="1"/>
        <v>6.21</v>
      </c>
      <c r="J15" s="11">
        <f t="shared" si="2"/>
        <v>0.54</v>
      </c>
    </row>
    <row r="16" spans="1:10" ht="20.100000000000001" customHeight="1" x14ac:dyDescent="0.2">
      <c r="A16" s="32"/>
      <c r="B16" s="3" t="s">
        <v>24</v>
      </c>
      <c r="C16" s="2" t="s">
        <v>36</v>
      </c>
      <c r="D16" s="11">
        <v>4</v>
      </c>
      <c r="E16" s="11">
        <v>228</v>
      </c>
      <c r="F16" s="11">
        <f t="shared" si="0"/>
        <v>0.91200000000000003</v>
      </c>
      <c r="G16" s="11">
        <v>4.01</v>
      </c>
      <c r="H16" s="11">
        <v>0.34599999999999997</v>
      </c>
      <c r="I16" s="11">
        <f t="shared" si="1"/>
        <v>3.66</v>
      </c>
      <c r="J16" s="11">
        <f t="shared" si="2"/>
        <v>0.32</v>
      </c>
    </row>
    <row r="17" spans="1:10" ht="20.100000000000001" customHeight="1" x14ac:dyDescent="0.2">
      <c r="A17" s="32"/>
      <c r="B17" s="3" t="s">
        <v>25</v>
      </c>
      <c r="C17" s="2" t="s">
        <v>36</v>
      </c>
      <c r="D17" s="11">
        <v>4</v>
      </c>
      <c r="E17" s="11">
        <v>2176</v>
      </c>
      <c r="F17" s="11">
        <f t="shared" si="0"/>
        <v>8.7040000000000006</v>
      </c>
      <c r="G17" s="11">
        <v>4.01</v>
      </c>
      <c r="H17" s="11">
        <v>0.34599999999999997</v>
      </c>
      <c r="I17" s="11">
        <f t="shared" si="1"/>
        <v>34.9</v>
      </c>
      <c r="J17" s="11">
        <f t="shared" si="2"/>
        <v>3.01</v>
      </c>
    </row>
    <row r="18" spans="1:10" ht="20.100000000000001" customHeight="1" x14ac:dyDescent="0.2">
      <c r="A18" s="32"/>
      <c r="B18" s="3" t="s">
        <v>26</v>
      </c>
      <c r="C18" s="2" t="s">
        <v>36</v>
      </c>
      <c r="D18" s="11">
        <v>4</v>
      </c>
      <c r="E18" s="11">
        <v>2033</v>
      </c>
      <c r="F18" s="11">
        <f t="shared" si="0"/>
        <v>8.1319999999999997</v>
      </c>
      <c r="G18" s="11">
        <v>4.01</v>
      </c>
      <c r="H18" s="11">
        <v>0.34599999999999997</v>
      </c>
      <c r="I18" s="11">
        <f t="shared" si="1"/>
        <v>32.61</v>
      </c>
      <c r="J18" s="11">
        <f t="shared" si="2"/>
        <v>2.81</v>
      </c>
    </row>
    <row r="19" spans="1:10" ht="20.100000000000001" customHeight="1" x14ac:dyDescent="0.2">
      <c r="A19" s="32"/>
      <c r="B19" s="3" t="s">
        <v>27</v>
      </c>
      <c r="C19" s="2" t="s">
        <v>36</v>
      </c>
      <c r="D19" s="11">
        <v>4</v>
      </c>
      <c r="E19" s="11">
        <v>1753</v>
      </c>
      <c r="F19" s="11">
        <f t="shared" si="0"/>
        <v>7.0119999999999996</v>
      </c>
      <c r="G19" s="11">
        <v>4.01</v>
      </c>
      <c r="H19" s="11">
        <v>0.34599999999999997</v>
      </c>
      <c r="I19" s="11">
        <f t="shared" si="1"/>
        <v>28.12</v>
      </c>
      <c r="J19" s="11">
        <f t="shared" si="2"/>
        <v>2.4300000000000002</v>
      </c>
    </row>
    <row r="20" spans="1:10" ht="20.100000000000001" customHeight="1" x14ac:dyDescent="0.2">
      <c r="A20" s="32"/>
      <c r="B20" s="3" t="s">
        <v>28</v>
      </c>
      <c r="C20" s="2" t="s">
        <v>36</v>
      </c>
      <c r="D20" s="11">
        <v>4</v>
      </c>
      <c r="E20" s="11">
        <v>1631</v>
      </c>
      <c r="F20" s="11">
        <f t="shared" si="0"/>
        <v>6.524</v>
      </c>
      <c r="G20" s="11">
        <v>4.01</v>
      </c>
      <c r="H20" s="11">
        <v>0.34599999999999997</v>
      </c>
      <c r="I20" s="11">
        <f t="shared" si="1"/>
        <v>26.16</v>
      </c>
      <c r="J20" s="11">
        <f t="shared" si="2"/>
        <v>2.2599999999999998</v>
      </c>
    </row>
    <row r="21" spans="1:10" ht="20.100000000000001" customHeight="1" x14ac:dyDescent="0.2">
      <c r="A21" s="32"/>
      <c r="B21" s="3" t="s">
        <v>29</v>
      </c>
      <c r="C21" s="2" t="s">
        <v>36</v>
      </c>
      <c r="D21" s="11">
        <v>4</v>
      </c>
      <c r="E21" s="11">
        <v>1589</v>
      </c>
      <c r="F21" s="11">
        <f t="shared" si="0"/>
        <v>6.3559999999999999</v>
      </c>
      <c r="G21" s="11">
        <v>4.01</v>
      </c>
      <c r="H21" s="11">
        <v>0.34599999999999997</v>
      </c>
      <c r="I21" s="11">
        <f t="shared" si="1"/>
        <v>25.49</v>
      </c>
      <c r="J21" s="11">
        <f t="shared" si="2"/>
        <v>2.2000000000000002</v>
      </c>
    </row>
    <row r="22" spans="1:10" ht="20.100000000000001" customHeight="1" x14ac:dyDescent="0.2">
      <c r="A22" s="32"/>
      <c r="B22" s="3" t="s">
        <v>30</v>
      </c>
      <c r="C22" s="2" t="s">
        <v>36</v>
      </c>
      <c r="D22" s="11">
        <v>4</v>
      </c>
      <c r="E22" s="11">
        <v>1480</v>
      </c>
      <c r="F22" s="11">
        <f t="shared" si="0"/>
        <v>5.92</v>
      </c>
      <c r="G22" s="11">
        <v>4.01</v>
      </c>
      <c r="H22" s="11">
        <v>0.34599999999999997</v>
      </c>
      <c r="I22" s="11">
        <f t="shared" si="1"/>
        <v>23.74</v>
      </c>
      <c r="J22" s="11">
        <f t="shared" si="2"/>
        <v>2.0499999999999998</v>
      </c>
    </row>
    <row r="23" spans="1:10" ht="20.100000000000001" customHeight="1" x14ac:dyDescent="0.2">
      <c r="A23" s="32"/>
      <c r="B23" s="3" t="s">
        <v>31</v>
      </c>
      <c r="C23" s="2" t="s">
        <v>36</v>
      </c>
      <c r="D23" s="11">
        <v>4</v>
      </c>
      <c r="E23" s="11">
        <v>1382</v>
      </c>
      <c r="F23" s="11">
        <f t="shared" si="0"/>
        <v>5.5279999999999996</v>
      </c>
      <c r="G23" s="11">
        <v>4.01</v>
      </c>
      <c r="H23" s="11">
        <v>0.34599999999999997</v>
      </c>
      <c r="I23" s="11">
        <f t="shared" si="1"/>
        <v>22.17</v>
      </c>
      <c r="J23" s="11">
        <f t="shared" si="2"/>
        <v>1.91</v>
      </c>
    </row>
    <row r="24" spans="1:10" ht="20.100000000000001" customHeight="1" x14ac:dyDescent="0.2">
      <c r="A24" s="32"/>
      <c r="B24" s="3" t="s">
        <v>32</v>
      </c>
      <c r="C24" s="2" t="s">
        <v>36</v>
      </c>
      <c r="D24" s="11">
        <v>4</v>
      </c>
      <c r="E24" s="11">
        <v>1289</v>
      </c>
      <c r="F24" s="11">
        <f t="shared" si="0"/>
        <v>5.1559999999999997</v>
      </c>
      <c r="G24" s="11">
        <v>4.01</v>
      </c>
      <c r="H24" s="11">
        <v>0.34599999999999997</v>
      </c>
      <c r="I24" s="11">
        <f t="shared" si="1"/>
        <v>20.68</v>
      </c>
      <c r="J24" s="11">
        <f t="shared" si="2"/>
        <v>1.78</v>
      </c>
    </row>
    <row r="25" spans="1:10" ht="20.100000000000001" customHeight="1" x14ac:dyDescent="0.2">
      <c r="A25" s="32"/>
      <c r="B25" s="3" t="s">
        <v>33</v>
      </c>
      <c r="C25" s="2" t="s">
        <v>36</v>
      </c>
      <c r="D25" s="11">
        <v>4</v>
      </c>
      <c r="E25" s="11">
        <v>1220</v>
      </c>
      <c r="F25" s="11">
        <f t="shared" si="0"/>
        <v>4.88</v>
      </c>
      <c r="G25" s="11">
        <v>4.01</v>
      </c>
      <c r="H25" s="11">
        <v>0.34599999999999997</v>
      </c>
      <c r="I25" s="11">
        <f t="shared" si="1"/>
        <v>19.57</v>
      </c>
      <c r="J25" s="11">
        <f t="shared" si="2"/>
        <v>1.69</v>
      </c>
    </row>
    <row r="26" spans="1:10" ht="20.100000000000001" customHeight="1" x14ac:dyDescent="0.2">
      <c r="A26" s="34"/>
      <c r="B26" s="3" t="s">
        <v>34</v>
      </c>
      <c r="C26" s="2" t="s">
        <v>36</v>
      </c>
      <c r="D26" s="11">
        <v>4</v>
      </c>
      <c r="E26" s="11">
        <v>1164</v>
      </c>
      <c r="F26" s="11">
        <f t="shared" si="0"/>
        <v>4.6559999999999997</v>
      </c>
      <c r="G26" s="11">
        <v>4.01</v>
      </c>
      <c r="H26" s="11">
        <v>0.34599999999999997</v>
      </c>
      <c r="I26" s="11">
        <f t="shared" si="1"/>
        <v>18.670000000000002</v>
      </c>
      <c r="J26" s="11">
        <f t="shared" si="2"/>
        <v>1.61</v>
      </c>
    </row>
    <row r="27" spans="1:10" ht="20.100000000000001" customHeight="1" x14ac:dyDescent="0.2">
      <c r="A27" s="27" t="s">
        <v>37</v>
      </c>
      <c r="B27" s="28"/>
      <c r="C27" s="28"/>
      <c r="D27" s="28"/>
      <c r="E27" s="28"/>
      <c r="F27" s="28"/>
      <c r="G27" s="28"/>
      <c r="H27" s="29"/>
      <c r="I27" s="11">
        <f>SUM(I4:I26)</f>
        <v>896.35</v>
      </c>
      <c r="J27" s="11">
        <f>SUM(J4:J26)</f>
        <v>77.31</v>
      </c>
    </row>
    <row r="28" spans="1:10" ht="20.100000000000001" customHeight="1" x14ac:dyDescent="0.2">
      <c r="A28" s="21" t="s">
        <v>73</v>
      </c>
      <c r="B28" s="22"/>
      <c r="C28" s="22"/>
      <c r="D28" s="22"/>
      <c r="E28" s="22"/>
      <c r="F28" s="22"/>
      <c r="G28" s="22"/>
      <c r="H28" s="22"/>
      <c r="I28" s="22"/>
      <c r="J28" s="22"/>
    </row>
    <row r="29" spans="1:10" ht="50.1" customHeight="1" x14ac:dyDescent="0.2">
      <c r="A29" s="17" t="s">
        <v>0</v>
      </c>
      <c r="B29" s="17" t="s">
        <v>1</v>
      </c>
      <c r="C29" s="17" t="s">
        <v>2</v>
      </c>
      <c r="D29" s="17" t="s">
        <v>3</v>
      </c>
      <c r="E29" s="16" t="s">
        <v>4</v>
      </c>
      <c r="F29" s="16" t="s">
        <v>5</v>
      </c>
      <c r="G29" s="16" t="s">
        <v>6</v>
      </c>
      <c r="H29" s="16" t="s">
        <v>7</v>
      </c>
      <c r="I29" s="16" t="s">
        <v>8</v>
      </c>
      <c r="J29" s="16" t="s">
        <v>9</v>
      </c>
    </row>
    <row r="30" spans="1:10" ht="20.100000000000001" customHeight="1" x14ac:dyDescent="0.2">
      <c r="A30" s="31" t="s">
        <v>11</v>
      </c>
      <c r="B30" s="3" t="s">
        <v>74</v>
      </c>
      <c r="C30" s="2" t="s">
        <v>35</v>
      </c>
      <c r="D30" s="11">
        <v>3</v>
      </c>
      <c r="E30" s="11">
        <v>350</v>
      </c>
      <c r="F30" s="11">
        <f>D30*E30/1000</f>
        <v>1.05</v>
      </c>
      <c r="G30" s="11">
        <v>4.4800000000000004</v>
      </c>
      <c r="H30" s="11">
        <v>0.38600000000000001</v>
      </c>
      <c r="I30" s="11">
        <f>ROUND(F30*G30,2)</f>
        <v>4.7</v>
      </c>
      <c r="J30" s="11">
        <f>ROUND(F30*H30,2)</f>
        <v>0.41</v>
      </c>
    </row>
    <row r="31" spans="1:10" ht="20.100000000000001" customHeight="1" x14ac:dyDescent="0.2">
      <c r="A31" s="32"/>
      <c r="B31" s="3" t="s">
        <v>75</v>
      </c>
      <c r="C31" s="2" t="s">
        <v>35</v>
      </c>
      <c r="D31" s="11">
        <v>2</v>
      </c>
      <c r="E31" s="11">
        <v>1825</v>
      </c>
      <c r="F31" s="11">
        <f t="shared" ref="F31:F32" si="3">D31*E31/1000</f>
        <v>3.65</v>
      </c>
      <c r="G31" s="11">
        <v>4.4800000000000004</v>
      </c>
      <c r="H31" s="11">
        <v>0.38600000000000001</v>
      </c>
      <c r="I31" s="11">
        <f t="shared" ref="I31:I32" si="4">ROUND(F31*G31,2)</f>
        <v>16.350000000000001</v>
      </c>
      <c r="J31" s="11">
        <f t="shared" ref="J31:J32" si="5">ROUND(F31*H31,2)</f>
        <v>1.41</v>
      </c>
    </row>
    <row r="32" spans="1:10" ht="20.100000000000001" customHeight="1" x14ac:dyDescent="0.2">
      <c r="A32" s="32"/>
      <c r="B32" s="3" t="s">
        <v>76</v>
      </c>
      <c r="C32" s="2" t="s">
        <v>36</v>
      </c>
      <c r="D32" s="11">
        <v>2</v>
      </c>
      <c r="E32" s="11">
        <v>949</v>
      </c>
      <c r="F32" s="11">
        <f t="shared" si="3"/>
        <v>1.8979999999999999</v>
      </c>
      <c r="G32" s="11">
        <v>4.01</v>
      </c>
      <c r="H32" s="11">
        <v>0.34599999999999997</v>
      </c>
      <c r="I32" s="11">
        <f t="shared" si="4"/>
        <v>7.61</v>
      </c>
      <c r="J32" s="11">
        <f t="shared" si="5"/>
        <v>0.66</v>
      </c>
    </row>
    <row r="33" spans="1:10" ht="20.100000000000001" customHeight="1" x14ac:dyDescent="0.2">
      <c r="A33" s="27" t="s">
        <v>37</v>
      </c>
      <c r="B33" s="28"/>
      <c r="C33" s="28"/>
      <c r="D33" s="28"/>
      <c r="E33" s="28"/>
      <c r="F33" s="28"/>
      <c r="G33" s="28"/>
      <c r="H33" s="29"/>
      <c r="I33" s="11">
        <f>SUM(I30:I32)</f>
        <v>28.66</v>
      </c>
      <c r="J33" s="11">
        <f>SUM(J30:J32)</f>
        <v>2.48</v>
      </c>
    </row>
    <row r="34" spans="1:10" s="10" customFormat="1" ht="20.100000000000001" customHeight="1" x14ac:dyDescent="0.2">
      <c r="A34" s="24" t="s">
        <v>38</v>
      </c>
      <c r="B34" s="25"/>
      <c r="C34" s="25"/>
      <c r="D34" s="25"/>
      <c r="E34" s="25"/>
      <c r="F34" s="25"/>
      <c r="G34" s="25"/>
      <c r="H34" s="25"/>
      <c r="I34" s="25"/>
      <c r="J34" s="33"/>
    </row>
    <row r="35" spans="1:10" s="13" customFormat="1" ht="51" customHeight="1" x14ac:dyDescent="0.25">
      <c r="A35" s="6" t="s">
        <v>0</v>
      </c>
      <c r="B35" s="6" t="s">
        <v>1</v>
      </c>
      <c r="C35" s="6" t="s">
        <v>2</v>
      </c>
      <c r="D35" s="6" t="s">
        <v>3</v>
      </c>
      <c r="E35" s="6" t="s">
        <v>4</v>
      </c>
      <c r="F35" s="6" t="s">
        <v>5</v>
      </c>
      <c r="G35" s="6" t="s">
        <v>6</v>
      </c>
      <c r="H35" s="6" t="s">
        <v>7</v>
      </c>
      <c r="I35" s="6" t="s">
        <v>8</v>
      </c>
      <c r="J35" s="6" t="s">
        <v>9</v>
      </c>
    </row>
    <row r="36" spans="1:10" ht="35.1" customHeight="1" x14ac:dyDescent="0.2">
      <c r="A36" s="35" t="s">
        <v>11</v>
      </c>
      <c r="B36" s="3" t="s">
        <v>39</v>
      </c>
      <c r="C36" s="15" t="s">
        <v>63</v>
      </c>
      <c r="D36" s="11">
        <v>8</v>
      </c>
      <c r="E36" s="11">
        <v>2618</v>
      </c>
      <c r="F36" s="11">
        <f>D36*E36/1000</f>
        <v>20.943999999999999</v>
      </c>
      <c r="G36" s="11">
        <v>8.02</v>
      </c>
      <c r="H36" s="11">
        <v>0.36</v>
      </c>
      <c r="I36" s="11">
        <f t="shared" ref="I36:I38" si="6">ROUND(F36*G36,2)</f>
        <v>167.97</v>
      </c>
      <c r="J36" s="11">
        <f t="shared" ref="J36:J38" si="7">ROUND(F36*H36,2)</f>
        <v>7.54</v>
      </c>
    </row>
    <row r="37" spans="1:10" ht="35.1" customHeight="1" x14ac:dyDescent="0.2">
      <c r="A37" s="36"/>
      <c r="B37" s="3" t="s">
        <v>40</v>
      </c>
      <c r="C37" s="15" t="s">
        <v>63</v>
      </c>
      <c r="D37" s="11">
        <v>6</v>
      </c>
      <c r="E37" s="11">
        <v>6881</v>
      </c>
      <c r="F37" s="11">
        <f t="shared" ref="F37:F60" si="8">D37*E37/1000</f>
        <v>41.286000000000001</v>
      </c>
      <c r="G37" s="11">
        <v>8.02</v>
      </c>
      <c r="H37" s="11">
        <v>0.36</v>
      </c>
      <c r="I37" s="11">
        <f t="shared" si="6"/>
        <v>331.11</v>
      </c>
      <c r="J37" s="11">
        <f t="shared" si="7"/>
        <v>14.86</v>
      </c>
    </row>
    <row r="38" spans="1:10" ht="35.1" customHeight="1" x14ac:dyDescent="0.2">
      <c r="A38" s="36"/>
      <c r="B38" s="3" t="s">
        <v>41</v>
      </c>
      <c r="C38" s="15" t="s">
        <v>63</v>
      </c>
      <c r="D38" s="11">
        <v>2</v>
      </c>
      <c r="E38" s="11">
        <v>8762</v>
      </c>
      <c r="F38" s="11">
        <f t="shared" si="8"/>
        <v>17.524000000000001</v>
      </c>
      <c r="G38" s="11">
        <v>8.02</v>
      </c>
      <c r="H38" s="11">
        <v>0.36</v>
      </c>
      <c r="I38" s="11">
        <f t="shared" si="6"/>
        <v>140.54</v>
      </c>
      <c r="J38" s="11">
        <f t="shared" si="7"/>
        <v>6.31</v>
      </c>
    </row>
    <row r="39" spans="1:10" ht="20.100000000000001" customHeight="1" x14ac:dyDescent="0.2">
      <c r="A39" s="26" t="s">
        <v>42</v>
      </c>
      <c r="B39" s="3" t="s">
        <v>43</v>
      </c>
      <c r="C39" s="2" t="s">
        <v>62</v>
      </c>
      <c r="D39" s="11">
        <v>2</v>
      </c>
      <c r="E39" s="11">
        <v>18010</v>
      </c>
      <c r="F39" s="11">
        <f t="shared" si="8"/>
        <v>36.020000000000003</v>
      </c>
      <c r="G39" s="11">
        <v>4.4800000000000004</v>
      </c>
      <c r="H39" s="11">
        <v>0.38600000000000001</v>
      </c>
      <c r="I39" s="11">
        <f t="shared" ref="I39:I54" si="9">ROUND(F39*G39,2)</f>
        <v>161.37</v>
      </c>
      <c r="J39" s="11">
        <f t="shared" ref="J39:J54" si="10">ROUND(F39*H39,2)</f>
        <v>13.9</v>
      </c>
    </row>
    <row r="40" spans="1:10" ht="20.100000000000001" customHeight="1" x14ac:dyDescent="0.2">
      <c r="A40" s="26"/>
      <c r="B40" s="3" t="s">
        <v>44</v>
      </c>
      <c r="C40" s="2" t="s">
        <v>62</v>
      </c>
      <c r="D40" s="11">
        <v>2</v>
      </c>
      <c r="E40" s="11">
        <v>16318</v>
      </c>
      <c r="F40" s="11">
        <f t="shared" si="8"/>
        <v>32.636000000000003</v>
      </c>
      <c r="G40" s="11">
        <v>4.4800000000000004</v>
      </c>
      <c r="H40" s="11">
        <v>0.38600000000000001</v>
      </c>
      <c r="I40" s="11">
        <f t="shared" si="9"/>
        <v>146.21</v>
      </c>
      <c r="J40" s="11">
        <f t="shared" si="10"/>
        <v>12.6</v>
      </c>
    </row>
    <row r="41" spans="1:10" ht="20.100000000000001" customHeight="1" x14ac:dyDescent="0.2">
      <c r="A41" s="26"/>
      <c r="B41" s="3" t="s">
        <v>45</v>
      </c>
      <c r="C41" s="2" t="s">
        <v>62</v>
      </c>
      <c r="D41" s="11">
        <v>2</v>
      </c>
      <c r="E41" s="11">
        <v>13073</v>
      </c>
      <c r="F41" s="11">
        <f t="shared" si="8"/>
        <v>26.146000000000001</v>
      </c>
      <c r="G41" s="11">
        <v>4.4800000000000004</v>
      </c>
      <c r="H41" s="11">
        <v>0.38600000000000001</v>
      </c>
      <c r="I41" s="11">
        <f t="shared" si="9"/>
        <v>117.13</v>
      </c>
      <c r="J41" s="11">
        <f t="shared" si="10"/>
        <v>10.09</v>
      </c>
    </row>
    <row r="42" spans="1:10" ht="20.100000000000001" customHeight="1" x14ac:dyDescent="0.2">
      <c r="A42" s="26"/>
      <c r="B42" s="3" t="s">
        <v>46</v>
      </c>
      <c r="C42" s="2" t="s">
        <v>62</v>
      </c>
      <c r="D42" s="11">
        <v>2</v>
      </c>
      <c r="E42" s="11">
        <v>9828</v>
      </c>
      <c r="F42" s="11">
        <f t="shared" si="8"/>
        <v>19.655999999999999</v>
      </c>
      <c r="G42" s="11">
        <v>4.4800000000000004</v>
      </c>
      <c r="H42" s="11">
        <v>0.38600000000000001</v>
      </c>
      <c r="I42" s="11">
        <f t="shared" si="9"/>
        <v>88.06</v>
      </c>
      <c r="J42" s="11">
        <f t="shared" si="10"/>
        <v>7.59</v>
      </c>
    </row>
    <row r="43" spans="1:10" ht="20.100000000000001" customHeight="1" x14ac:dyDescent="0.2">
      <c r="A43" s="26"/>
      <c r="B43" s="3" t="s">
        <v>47</v>
      </c>
      <c r="C43" s="2" t="s">
        <v>62</v>
      </c>
      <c r="D43" s="11">
        <v>2</v>
      </c>
      <c r="E43" s="11">
        <v>6584</v>
      </c>
      <c r="F43" s="11">
        <f t="shared" si="8"/>
        <v>13.167999999999999</v>
      </c>
      <c r="G43" s="11">
        <v>4.4800000000000004</v>
      </c>
      <c r="H43" s="11">
        <v>0.38600000000000001</v>
      </c>
      <c r="I43" s="11">
        <f t="shared" si="9"/>
        <v>58.99</v>
      </c>
      <c r="J43" s="11">
        <f t="shared" si="10"/>
        <v>5.08</v>
      </c>
    </row>
    <row r="44" spans="1:10" ht="20.100000000000001" customHeight="1" x14ac:dyDescent="0.2">
      <c r="A44" s="26"/>
      <c r="B44" s="3" t="s">
        <v>48</v>
      </c>
      <c r="C44" s="2" t="s">
        <v>62</v>
      </c>
      <c r="D44" s="11">
        <v>2</v>
      </c>
      <c r="E44" s="11">
        <v>3621</v>
      </c>
      <c r="F44" s="11">
        <f t="shared" si="8"/>
        <v>7.242</v>
      </c>
      <c r="G44" s="11">
        <v>4.4800000000000004</v>
      </c>
      <c r="H44" s="11">
        <v>0.38600000000000001</v>
      </c>
      <c r="I44" s="11">
        <f t="shared" si="9"/>
        <v>32.44</v>
      </c>
      <c r="J44" s="11">
        <f t="shared" si="10"/>
        <v>2.8</v>
      </c>
    </row>
    <row r="45" spans="1:10" ht="20.100000000000001" customHeight="1" x14ac:dyDescent="0.2">
      <c r="A45" s="26"/>
      <c r="B45" s="3" t="s">
        <v>49</v>
      </c>
      <c r="C45" s="2" t="s">
        <v>62</v>
      </c>
      <c r="D45" s="11">
        <v>2</v>
      </c>
      <c r="E45" s="11">
        <v>419</v>
      </c>
      <c r="F45" s="11">
        <f t="shared" si="8"/>
        <v>0.83799999999999997</v>
      </c>
      <c r="G45" s="11">
        <v>4.4800000000000004</v>
      </c>
      <c r="H45" s="11">
        <v>0.38600000000000001</v>
      </c>
      <c r="I45" s="11">
        <f t="shared" si="9"/>
        <v>3.75</v>
      </c>
      <c r="J45" s="11">
        <f t="shared" si="10"/>
        <v>0.32</v>
      </c>
    </row>
    <row r="46" spans="1:10" ht="20.100000000000001" customHeight="1" x14ac:dyDescent="0.2">
      <c r="A46" s="26"/>
      <c r="B46" s="3" t="s">
        <v>50</v>
      </c>
      <c r="C46" s="2" t="s">
        <v>62</v>
      </c>
      <c r="D46" s="11">
        <v>2</v>
      </c>
      <c r="E46" s="11">
        <v>7138</v>
      </c>
      <c r="F46" s="11">
        <f t="shared" si="8"/>
        <v>14.276</v>
      </c>
      <c r="G46" s="11">
        <v>4.4800000000000004</v>
      </c>
      <c r="H46" s="11">
        <v>0.38600000000000001</v>
      </c>
      <c r="I46" s="11">
        <f t="shared" si="9"/>
        <v>63.96</v>
      </c>
      <c r="J46" s="11">
        <f t="shared" si="10"/>
        <v>5.51</v>
      </c>
    </row>
    <row r="47" spans="1:10" ht="20.100000000000001" customHeight="1" x14ac:dyDescent="0.2">
      <c r="A47" s="26"/>
      <c r="B47" s="3" t="s">
        <v>51</v>
      </c>
      <c r="C47" s="2" t="s">
        <v>62</v>
      </c>
      <c r="D47" s="11">
        <v>2</v>
      </c>
      <c r="E47" s="11">
        <v>6662</v>
      </c>
      <c r="F47" s="11">
        <f t="shared" si="8"/>
        <v>13.324</v>
      </c>
      <c r="G47" s="11">
        <v>4.4800000000000004</v>
      </c>
      <c r="H47" s="11">
        <v>0.38600000000000001</v>
      </c>
      <c r="I47" s="11">
        <f t="shared" si="9"/>
        <v>59.69</v>
      </c>
      <c r="J47" s="11">
        <f t="shared" si="10"/>
        <v>5.14</v>
      </c>
    </row>
    <row r="48" spans="1:10" ht="20.100000000000001" customHeight="1" x14ac:dyDescent="0.2">
      <c r="A48" s="26"/>
      <c r="B48" s="3" t="s">
        <v>52</v>
      </c>
      <c r="C48" s="2" t="s">
        <v>62</v>
      </c>
      <c r="D48" s="11">
        <v>2</v>
      </c>
      <c r="E48" s="11">
        <v>16667</v>
      </c>
      <c r="F48" s="11">
        <f t="shared" si="8"/>
        <v>33.334000000000003</v>
      </c>
      <c r="G48" s="11">
        <v>4.4800000000000004</v>
      </c>
      <c r="H48" s="11">
        <v>0.38600000000000001</v>
      </c>
      <c r="I48" s="11">
        <f t="shared" si="9"/>
        <v>149.34</v>
      </c>
      <c r="J48" s="11">
        <f t="shared" si="10"/>
        <v>12.87</v>
      </c>
    </row>
    <row r="49" spans="1:10" ht="20.100000000000001" customHeight="1" x14ac:dyDescent="0.2">
      <c r="A49" s="26"/>
      <c r="B49" s="3" t="s">
        <v>53</v>
      </c>
      <c r="C49" s="2" t="s">
        <v>62</v>
      </c>
      <c r="D49" s="11">
        <v>2</v>
      </c>
      <c r="E49" s="11">
        <v>13422</v>
      </c>
      <c r="F49" s="11">
        <f t="shared" si="8"/>
        <v>26.844000000000001</v>
      </c>
      <c r="G49" s="11">
        <v>4.4800000000000004</v>
      </c>
      <c r="H49" s="11">
        <v>0.38600000000000001</v>
      </c>
      <c r="I49" s="11">
        <f t="shared" si="9"/>
        <v>120.26</v>
      </c>
      <c r="J49" s="11">
        <f t="shared" si="10"/>
        <v>10.36</v>
      </c>
    </row>
    <row r="50" spans="1:10" ht="20.100000000000001" customHeight="1" x14ac:dyDescent="0.2">
      <c r="A50" s="26"/>
      <c r="B50" s="3" t="s">
        <v>54</v>
      </c>
      <c r="C50" s="2" t="s">
        <v>62</v>
      </c>
      <c r="D50" s="11">
        <v>2</v>
      </c>
      <c r="E50" s="11">
        <v>10177</v>
      </c>
      <c r="F50" s="11">
        <f t="shared" si="8"/>
        <v>20.353999999999999</v>
      </c>
      <c r="G50" s="11">
        <v>4.4800000000000004</v>
      </c>
      <c r="H50" s="11">
        <v>0.38600000000000001</v>
      </c>
      <c r="I50" s="11">
        <f t="shared" si="9"/>
        <v>91.19</v>
      </c>
      <c r="J50" s="11">
        <f t="shared" si="10"/>
        <v>7.86</v>
      </c>
    </row>
    <row r="51" spans="1:10" ht="20.100000000000001" customHeight="1" x14ac:dyDescent="0.2">
      <c r="A51" s="26"/>
      <c r="B51" s="3" t="s">
        <v>55</v>
      </c>
      <c r="C51" s="2" t="s">
        <v>62</v>
      </c>
      <c r="D51" s="11">
        <v>2</v>
      </c>
      <c r="E51" s="11">
        <v>6933</v>
      </c>
      <c r="F51" s="11">
        <f t="shared" si="8"/>
        <v>13.866</v>
      </c>
      <c r="G51" s="11">
        <v>4.4800000000000004</v>
      </c>
      <c r="H51" s="11">
        <v>0.38600000000000001</v>
      </c>
      <c r="I51" s="11">
        <f t="shared" si="9"/>
        <v>62.12</v>
      </c>
      <c r="J51" s="11">
        <f t="shared" si="10"/>
        <v>5.35</v>
      </c>
    </row>
    <row r="52" spans="1:10" ht="20.100000000000001" customHeight="1" x14ac:dyDescent="0.2">
      <c r="A52" s="26"/>
      <c r="B52" s="3" t="s">
        <v>56</v>
      </c>
      <c r="C52" s="2" t="s">
        <v>62</v>
      </c>
      <c r="D52" s="11">
        <v>2</v>
      </c>
      <c r="E52" s="11">
        <v>3970</v>
      </c>
      <c r="F52" s="11">
        <f t="shared" si="8"/>
        <v>7.94</v>
      </c>
      <c r="G52" s="11">
        <v>4.4800000000000004</v>
      </c>
      <c r="H52" s="11">
        <v>0.38600000000000001</v>
      </c>
      <c r="I52" s="11">
        <f t="shared" si="9"/>
        <v>35.57</v>
      </c>
      <c r="J52" s="11">
        <f t="shared" si="10"/>
        <v>3.06</v>
      </c>
    </row>
    <row r="53" spans="1:10" ht="20.100000000000001" customHeight="1" x14ac:dyDescent="0.2">
      <c r="A53" s="26"/>
      <c r="B53" s="3" t="s">
        <v>57</v>
      </c>
      <c r="C53" s="2" t="s">
        <v>62</v>
      </c>
      <c r="D53" s="11">
        <v>2</v>
      </c>
      <c r="E53" s="11">
        <v>769</v>
      </c>
      <c r="F53" s="11">
        <f t="shared" si="8"/>
        <v>1.538</v>
      </c>
      <c r="G53" s="11">
        <v>4.4800000000000004</v>
      </c>
      <c r="H53" s="11">
        <v>0.38600000000000001</v>
      </c>
      <c r="I53" s="11">
        <f t="shared" si="9"/>
        <v>6.89</v>
      </c>
      <c r="J53" s="11">
        <f t="shared" si="10"/>
        <v>0.59</v>
      </c>
    </row>
    <row r="54" spans="1:10" ht="20.100000000000001" customHeight="1" x14ac:dyDescent="0.2">
      <c r="A54" s="26"/>
      <c r="B54" s="3" t="s">
        <v>58</v>
      </c>
      <c r="C54" s="2" t="s">
        <v>62</v>
      </c>
      <c r="D54" s="11">
        <v>1</v>
      </c>
      <c r="E54" s="11">
        <v>18360</v>
      </c>
      <c r="F54" s="11">
        <f t="shared" si="8"/>
        <v>18.36</v>
      </c>
      <c r="G54" s="11">
        <v>4.4800000000000004</v>
      </c>
      <c r="H54" s="11">
        <v>0.38600000000000001</v>
      </c>
      <c r="I54" s="11">
        <f t="shared" si="9"/>
        <v>82.25</v>
      </c>
      <c r="J54" s="11">
        <f t="shared" si="10"/>
        <v>7.09</v>
      </c>
    </row>
    <row r="55" spans="1:10" ht="20.100000000000001" customHeight="1" x14ac:dyDescent="0.2">
      <c r="A55" s="31" t="s">
        <v>64</v>
      </c>
      <c r="B55" s="3" t="s">
        <v>65</v>
      </c>
      <c r="C55" s="2" t="s">
        <v>66</v>
      </c>
      <c r="D55" s="11">
        <v>22</v>
      </c>
      <c r="E55" s="11">
        <v>963</v>
      </c>
      <c r="F55" s="11">
        <f t="shared" si="8"/>
        <v>21.186</v>
      </c>
      <c r="G55" s="11">
        <v>0.39</v>
      </c>
      <c r="H55" s="11">
        <v>2.5000000000000001E-2</v>
      </c>
      <c r="I55" s="11">
        <f t="shared" ref="I55:I60" si="11">ROUND(F55*G55,2)</f>
        <v>8.26</v>
      </c>
      <c r="J55" s="11">
        <f t="shared" ref="J55:J60" si="12">ROUND(F55*H55,2)</f>
        <v>0.53</v>
      </c>
    </row>
    <row r="56" spans="1:10" ht="20.100000000000001" customHeight="1" x14ac:dyDescent="0.2">
      <c r="A56" s="32"/>
      <c r="B56" s="3" t="s">
        <v>67</v>
      </c>
      <c r="C56" s="2" t="s">
        <v>66</v>
      </c>
      <c r="D56" s="11">
        <v>48</v>
      </c>
      <c r="E56" s="11">
        <v>1754</v>
      </c>
      <c r="F56" s="11">
        <f t="shared" si="8"/>
        <v>84.191999999999993</v>
      </c>
      <c r="G56" s="11">
        <v>0.39</v>
      </c>
      <c r="H56" s="11">
        <v>2.5000000000000001E-2</v>
      </c>
      <c r="I56" s="11">
        <f t="shared" si="11"/>
        <v>32.83</v>
      </c>
      <c r="J56" s="11">
        <f t="shared" si="12"/>
        <v>2.1</v>
      </c>
    </row>
    <row r="57" spans="1:10" ht="20.100000000000001" customHeight="1" x14ac:dyDescent="0.2">
      <c r="A57" s="32"/>
      <c r="B57" s="3" t="s">
        <v>68</v>
      </c>
      <c r="C57" s="2" t="s">
        <v>66</v>
      </c>
      <c r="D57" s="11">
        <v>8</v>
      </c>
      <c r="E57" s="11">
        <v>1610</v>
      </c>
      <c r="F57" s="11">
        <f t="shared" si="8"/>
        <v>12.88</v>
      </c>
      <c r="G57" s="11">
        <v>0.39</v>
      </c>
      <c r="H57" s="11">
        <v>2.5000000000000001E-2</v>
      </c>
      <c r="I57" s="11">
        <f t="shared" si="11"/>
        <v>5.0199999999999996</v>
      </c>
      <c r="J57" s="11">
        <f t="shared" si="12"/>
        <v>0.32</v>
      </c>
    </row>
    <row r="58" spans="1:10" ht="20.100000000000001" customHeight="1" x14ac:dyDescent="0.2">
      <c r="A58" s="32"/>
      <c r="B58" s="3" t="s">
        <v>69</v>
      </c>
      <c r="C58" s="2" t="s">
        <v>66</v>
      </c>
      <c r="D58" s="11">
        <v>4</v>
      </c>
      <c r="E58" s="11">
        <v>1394</v>
      </c>
      <c r="F58" s="11">
        <f t="shared" si="8"/>
        <v>5.5759999999999996</v>
      </c>
      <c r="G58" s="11">
        <v>0.39</v>
      </c>
      <c r="H58" s="11">
        <v>2.5000000000000001E-2</v>
      </c>
      <c r="I58" s="11">
        <f t="shared" si="11"/>
        <v>2.17</v>
      </c>
      <c r="J58" s="11">
        <f t="shared" si="12"/>
        <v>0.14000000000000001</v>
      </c>
    </row>
    <row r="59" spans="1:10" ht="20.100000000000001" customHeight="1" x14ac:dyDescent="0.2">
      <c r="A59" s="32"/>
      <c r="B59" s="3" t="s">
        <v>70</v>
      </c>
      <c r="C59" s="2" t="s">
        <v>66</v>
      </c>
      <c r="D59" s="11">
        <v>2</v>
      </c>
      <c r="E59" s="11">
        <v>683</v>
      </c>
      <c r="F59" s="11">
        <f t="shared" si="8"/>
        <v>1.3660000000000001</v>
      </c>
      <c r="G59" s="11">
        <v>0.39</v>
      </c>
      <c r="H59" s="11">
        <v>2.5000000000000001E-2</v>
      </c>
      <c r="I59" s="11">
        <f t="shared" si="11"/>
        <v>0.53</v>
      </c>
      <c r="J59" s="11">
        <f t="shared" si="12"/>
        <v>0.03</v>
      </c>
    </row>
    <row r="60" spans="1:10" ht="20.100000000000001" customHeight="1" x14ac:dyDescent="0.2">
      <c r="A60" s="32"/>
      <c r="B60" s="3" t="s">
        <v>71</v>
      </c>
      <c r="C60" s="2" t="s">
        <v>66</v>
      </c>
      <c r="D60" s="11">
        <v>2</v>
      </c>
      <c r="E60" s="11">
        <v>1546</v>
      </c>
      <c r="F60" s="11">
        <f t="shared" si="8"/>
        <v>3.0920000000000001</v>
      </c>
      <c r="G60" s="11">
        <v>0.39</v>
      </c>
      <c r="H60" s="11">
        <v>2.5000000000000001E-2</v>
      </c>
      <c r="I60" s="11">
        <f t="shared" si="11"/>
        <v>1.21</v>
      </c>
      <c r="J60" s="11">
        <f t="shared" si="12"/>
        <v>0.08</v>
      </c>
    </row>
    <row r="61" spans="1:10" ht="20.100000000000001" customHeight="1" x14ac:dyDescent="0.2">
      <c r="A61" s="27" t="s">
        <v>37</v>
      </c>
      <c r="B61" s="28"/>
      <c r="C61" s="28"/>
      <c r="D61" s="28"/>
      <c r="E61" s="28"/>
      <c r="F61" s="28"/>
      <c r="G61" s="28"/>
      <c r="H61" s="29"/>
      <c r="I61" s="11">
        <f>SUM(I36:I60)</f>
        <v>1968.86</v>
      </c>
      <c r="J61" s="11">
        <f>SUM(J36:J60)</f>
        <v>142.12</v>
      </c>
    </row>
    <row r="62" spans="1:10" ht="20.100000000000001" customHeight="1" x14ac:dyDescent="0.2">
      <c r="A62" s="30" t="s">
        <v>77</v>
      </c>
      <c r="B62" s="30"/>
      <c r="C62" s="30"/>
      <c r="D62" s="30"/>
      <c r="E62" s="30"/>
      <c r="F62" s="30"/>
      <c r="G62" s="30"/>
      <c r="H62" s="30"/>
      <c r="I62" s="11">
        <f>+I61+I33+I27</f>
        <v>2893.87</v>
      </c>
      <c r="J62" s="11">
        <f>+J61+J33+J27</f>
        <v>221.91</v>
      </c>
    </row>
    <row r="63" spans="1:10" ht="20.100000000000001" customHeight="1" x14ac:dyDescent="0.2">
      <c r="A63" s="18"/>
      <c r="B63" s="19"/>
      <c r="C63" s="10"/>
      <c r="D63" s="20"/>
      <c r="E63" s="20"/>
      <c r="F63" s="20"/>
      <c r="G63" s="20"/>
      <c r="H63" s="20"/>
      <c r="I63" s="20"/>
      <c r="J63" s="20"/>
    </row>
    <row r="64" spans="1:10" ht="20.100000000000001" customHeight="1" x14ac:dyDescent="0.2">
      <c r="A64" s="21" t="s">
        <v>98</v>
      </c>
      <c r="B64" s="22"/>
      <c r="C64" s="22"/>
      <c r="D64" s="22"/>
      <c r="E64" s="22"/>
      <c r="F64" s="22"/>
      <c r="G64" s="22"/>
      <c r="H64" s="22"/>
      <c r="I64" s="22"/>
      <c r="J64" s="22"/>
    </row>
    <row r="65" spans="1:10" ht="20.100000000000001" customHeight="1" x14ac:dyDescent="0.2">
      <c r="A65" s="21" t="s">
        <v>78</v>
      </c>
      <c r="B65" s="22"/>
      <c r="C65" s="22"/>
      <c r="D65" s="22"/>
      <c r="E65" s="22"/>
      <c r="F65" s="22"/>
      <c r="G65" s="22"/>
      <c r="H65" s="22"/>
      <c r="I65" s="22"/>
      <c r="J65" s="22"/>
    </row>
    <row r="66" spans="1:10" ht="50.1" customHeight="1" x14ac:dyDescent="0.2">
      <c r="A66" s="17" t="s">
        <v>0</v>
      </c>
      <c r="B66" s="17" t="s">
        <v>1</v>
      </c>
      <c r="C66" s="17" t="s">
        <v>2</v>
      </c>
      <c r="D66" s="17" t="s">
        <v>3</v>
      </c>
      <c r="E66" s="16" t="s">
        <v>4</v>
      </c>
      <c r="F66" s="16" t="s">
        <v>5</v>
      </c>
      <c r="G66" s="16" t="s">
        <v>6</v>
      </c>
      <c r="H66" s="16" t="s">
        <v>7</v>
      </c>
      <c r="I66" s="16" t="s">
        <v>8</v>
      </c>
      <c r="J66" s="16" t="s">
        <v>9</v>
      </c>
    </row>
    <row r="67" spans="1:10" ht="20.100000000000001" customHeight="1" x14ac:dyDescent="0.2">
      <c r="A67" s="31" t="s">
        <v>11</v>
      </c>
      <c r="B67" s="3" t="s">
        <v>79</v>
      </c>
      <c r="C67" s="2" t="s">
        <v>35</v>
      </c>
      <c r="D67" s="11">
        <v>2</v>
      </c>
      <c r="E67" s="11">
        <v>4711</v>
      </c>
      <c r="F67" s="11">
        <f>D67*E67/1000</f>
        <v>9.4220000000000006</v>
      </c>
      <c r="G67" s="11">
        <v>4.4800000000000004</v>
      </c>
      <c r="H67" s="11">
        <v>0.38600000000000001</v>
      </c>
      <c r="I67" s="11">
        <f>ROUND(F67*G67,2)</f>
        <v>42.21</v>
      </c>
      <c r="J67" s="11">
        <f>ROUND(F67*H67,2)</f>
        <v>3.64</v>
      </c>
    </row>
    <row r="68" spans="1:10" ht="20.100000000000001" customHeight="1" x14ac:dyDescent="0.2">
      <c r="A68" s="32"/>
      <c r="B68" s="3" t="s">
        <v>80</v>
      </c>
      <c r="C68" s="2" t="s">
        <v>35</v>
      </c>
      <c r="D68" s="11">
        <v>2</v>
      </c>
      <c r="E68" s="11">
        <v>4702</v>
      </c>
      <c r="F68" s="11">
        <f t="shared" ref="F68:F72" si="13">D68*E68/1000</f>
        <v>9.4039999999999999</v>
      </c>
      <c r="G68" s="11">
        <v>4.4800000000000004</v>
      </c>
      <c r="H68" s="11">
        <v>0.38600000000000001</v>
      </c>
      <c r="I68" s="11">
        <f t="shared" ref="I68:I72" si="14">ROUND(F68*G68,2)</f>
        <v>42.13</v>
      </c>
      <c r="J68" s="11">
        <f t="shared" ref="J68:J72" si="15">ROUND(F68*H68,2)</f>
        <v>3.63</v>
      </c>
    </row>
    <row r="69" spans="1:10" ht="20.100000000000001" customHeight="1" x14ac:dyDescent="0.2">
      <c r="A69" s="32"/>
      <c r="B69" s="3" t="s">
        <v>81</v>
      </c>
      <c r="C69" s="2" t="s">
        <v>35</v>
      </c>
      <c r="D69" s="11">
        <v>2</v>
      </c>
      <c r="E69" s="11">
        <v>330</v>
      </c>
      <c r="F69" s="11">
        <f t="shared" si="13"/>
        <v>0.66</v>
      </c>
      <c r="G69" s="11">
        <v>4.4800000000000004</v>
      </c>
      <c r="H69" s="11">
        <v>0.38600000000000001</v>
      </c>
      <c r="I69" s="11">
        <f t="shared" si="14"/>
        <v>2.96</v>
      </c>
      <c r="J69" s="11">
        <f t="shared" si="15"/>
        <v>0.25</v>
      </c>
    </row>
    <row r="70" spans="1:10" ht="20.100000000000001" customHeight="1" x14ac:dyDescent="0.2">
      <c r="A70" s="32"/>
      <c r="B70" s="3" t="s">
        <v>82</v>
      </c>
      <c r="C70" s="2" t="s">
        <v>35</v>
      </c>
      <c r="D70" s="11">
        <v>2</v>
      </c>
      <c r="E70" s="11">
        <v>252</v>
      </c>
      <c r="F70" s="11">
        <f t="shared" si="13"/>
        <v>0.504</v>
      </c>
      <c r="G70" s="11">
        <v>4.4800000000000004</v>
      </c>
      <c r="H70" s="11">
        <v>0.38600000000000001</v>
      </c>
      <c r="I70" s="11">
        <f t="shared" si="14"/>
        <v>2.2599999999999998</v>
      </c>
      <c r="J70" s="11">
        <f t="shared" si="15"/>
        <v>0.19</v>
      </c>
    </row>
    <row r="71" spans="1:10" ht="20.100000000000001" customHeight="1" x14ac:dyDescent="0.2">
      <c r="A71" s="32"/>
      <c r="B71" s="3" t="s">
        <v>83</v>
      </c>
      <c r="C71" s="2" t="s">
        <v>35</v>
      </c>
      <c r="D71" s="11">
        <v>2</v>
      </c>
      <c r="E71" s="11">
        <v>195</v>
      </c>
      <c r="F71" s="11">
        <f t="shared" si="13"/>
        <v>0.39</v>
      </c>
      <c r="G71" s="11">
        <v>4.4800000000000004</v>
      </c>
      <c r="H71" s="11">
        <v>0.38600000000000001</v>
      </c>
      <c r="I71" s="11">
        <f t="shared" si="14"/>
        <v>1.75</v>
      </c>
      <c r="J71" s="11">
        <f t="shared" si="15"/>
        <v>0.15</v>
      </c>
    </row>
    <row r="72" spans="1:10" ht="20.100000000000001" customHeight="1" x14ac:dyDescent="0.2">
      <c r="A72" s="34"/>
      <c r="B72" s="3" t="s">
        <v>84</v>
      </c>
      <c r="C72" s="2" t="s">
        <v>35</v>
      </c>
      <c r="D72" s="11">
        <v>2</v>
      </c>
      <c r="E72" s="11">
        <v>129</v>
      </c>
      <c r="F72" s="11">
        <f t="shared" si="13"/>
        <v>0.25800000000000001</v>
      </c>
      <c r="G72" s="11">
        <v>4.4800000000000004</v>
      </c>
      <c r="H72" s="11">
        <v>0.38600000000000001</v>
      </c>
      <c r="I72" s="11">
        <f t="shared" si="14"/>
        <v>1.1599999999999999</v>
      </c>
      <c r="J72" s="11">
        <f t="shared" si="15"/>
        <v>0.1</v>
      </c>
    </row>
    <row r="73" spans="1:10" ht="20.100000000000001" customHeight="1" x14ac:dyDescent="0.2">
      <c r="A73" s="27" t="s">
        <v>37</v>
      </c>
      <c r="B73" s="28"/>
      <c r="C73" s="28"/>
      <c r="D73" s="28"/>
      <c r="E73" s="28"/>
      <c r="F73" s="28"/>
      <c r="G73" s="28"/>
      <c r="H73" s="29"/>
      <c r="I73" s="11">
        <f>SUM(I67:I72)</f>
        <v>92.47</v>
      </c>
      <c r="J73" s="11">
        <f>SUM(J67:J72)</f>
        <v>7.96</v>
      </c>
    </row>
    <row r="74" spans="1:10" ht="20.100000000000001" customHeight="1" x14ac:dyDescent="0.2">
      <c r="A74" s="21" t="s">
        <v>94</v>
      </c>
      <c r="B74" s="22"/>
      <c r="C74" s="22"/>
      <c r="D74" s="22"/>
      <c r="E74" s="22"/>
      <c r="F74" s="22"/>
      <c r="G74" s="22"/>
      <c r="H74" s="22"/>
      <c r="I74" s="22"/>
      <c r="J74" s="22"/>
    </row>
    <row r="75" spans="1:10" ht="50.1" customHeight="1" x14ac:dyDescent="0.2">
      <c r="A75" s="17" t="s">
        <v>0</v>
      </c>
      <c r="B75" s="17" t="s">
        <v>1</v>
      </c>
      <c r="C75" s="17" t="s">
        <v>2</v>
      </c>
      <c r="D75" s="17" t="s">
        <v>3</v>
      </c>
      <c r="E75" s="16" t="s">
        <v>4</v>
      </c>
      <c r="F75" s="16" t="s">
        <v>5</v>
      </c>
      <c r="G75" s="16" t="s">
        <v>6</v>
      </c>
      <c r="H75" s="16" t="s">
        <v>7</v>
      </c>
      <c r="I75" s="16" t="s">
        <v>8</v>
      </c>
      <c r="J75" s="16" t="s">
        <v>9</v>
      </c>
    </row>
    <row r="76" spans="1:10" ht="20.100000000000001" customHeight="1" x14ac:dyDescent="0.2">
      <c r="A76" s="31" t="s">
        <v>11</v>
      </c>
      <c r="B76" s="3" t="s">
        <v>85</v>
      </c>
      <c r="C76" s="2" t="s">
        <v>35</v>
      </c>
      <c r="D76" s="11">
        <v>2</v>
      </c>
      <c r="E76" s="11">
        <v>325</v>
      </c>
      <c r="F76" s="11">
        <f>D76*E76/1000</f>
        <v>0.65</v>
      </c>
      <c r="G76" s="11">
        <v>4.4800000000000004</v>
      </c>
      <c r="H76" s="11">
        <v>0.38600000000000001</v>
      </c>
      <c r="I76" s="11">
        <f>ROUND(F76*G76,2)</f>
        <v>2.91</v>
      </c>
      <c r="J76" s="11">
        <f>ROUND(F76*H76,2)</f>
        <v>0.25</v>
      </c>
    </row>
    <row r="77" spans="1:10" ht="20.100000000000001" customHeight="1" x14ac:dyDescent="0.2">
      <c r="A77" s="32"/>
      <c r="B77" s="3" t="s">
        <v>86</v>
      </c>
      <c r="C77" s="2" t="s">
        <v>35</v>
      </c>
      <c r="D77" s="11">
        <v>2</v>
      </c>
      <c r="E77" s="11">
        <v>330</v>
      </c>
      <c r="F77" s="11">
        <f t="shared" ref="F77:F78" si="16">D77*E77/1000</f>
        <v>0.66</v>
      </c>
      <c r="G77" s="11">
        <v>4.4800000000000004</v>
      </c>
      <c r="H77" s="11">
        <v>0.38600000000000001</v>
      </c>
      <c r="I77" s="11">
        <f t="shared" ref="I77:I78" si="17">ROUND(F77*G77,2)</f>
        <v>2.96</v>
      </c>
      <c r="J77" s="11">
        <f t="shared" ref="J77:J78" si="18">ROUND(F77*H77,2)</f>
        <v>0.25</v>
      </c>
    </row>
    <row r="78" spans="1:10" ht="20.100000000000001" customHeight="1" x14ac:dyDescent="0.2">
      <c r="A78" s="32"/>
      <c r="B78" s="3" t="s">
        <v>87</v>
      </c>
      <c r="C78" s="2" t="s">
        <v>35</v>
      </c>
      <c r="D78" s="11">
        <v>1</v>
      </c>
      <c r="E78" s="11">
        <v>397</v>
      </c>
      <c r="F78" s="11">
        <f t="shared" si="16"/>
        <v>0.39700000000000002</v>
      </c>
      <c r="G78" s="11">
        <v>4.4800000000000004</v>
      </c>
      <c r="H78" s="11">
        <v>0.38600000000000001</v>
      </c>
      <c r="I78" s="11">
        <f t="shared" si="17"/>
        <v>1.78</v>
      </c>
      <c r="J78" s="11">
        <f t="shared" si="18"/>
        <v>0.15</v>
      </c>
    </row>
    <row r="79" spans="1:10" ht="20.100000000000001" customHeight="1" x14ac:dyDescent="0.2">
      <c r="A79" s="27" t="s">
        <v>37</v>
      </c>
      <c r="B79" s="28"/>
      <c r="C79" s="28"/>
      <c r="D79" s="28"/>
      <c r="E79" s="28"/>
      <c r="F79" s="28"/>
      <c r="G79" s="28"/>
      <c r="H79" s="29"/>
      <c r="I79" s="11">
        <f>SUM(I76:I78)</f>
        <v>7.65</v>
      </c>
      <c r="J79" s="11">
        <f>SUM(J76:J78)</f>
        <v>0.65</v>
      </c>
    </row>
    <row r="80" spans="1:10" ht="20.100000000000001" customHeight="1" x14ac:dyDescent="0.2">
      <c r="A80" s="24" t="s">
        <v>93</v>
      </c>
      <c r="B80" s="25"/>
      <c r="C80" s="25"/>
      <c r="D80" s="25"/>
      <c r="E80" s="25"/>
      <c r="F80" s="25"/>
      <c r="G80" s="25"/>
      <c r="H80" s="25"/>
      <c r="I80" s="25"/>
      <c r="J80" s="33"/>
    </row>
    <row r="81" spans="1:21" ht="50.1" customHeight="1" x14ac:dyDescent="0.2">
      <c r="A81" s="16" t="s">
        <v>0</v>
      </c>
      <c r="B81" s="16" t="s">
        <v>1</v>
      </c>
      <c r="C81" s="16" t="s">
        <v>2</v>
      </c>
      <c r="D81" s="16" t="s">
        <v>3</v>
      </c>
      <c r="E81" s="16" t="s">
        <v>4</v>
      </c>
      <c r="F81" s="16" t="s">
        <v>5</v>
      </c>
      <c r="G81" s="16" t="s">
        <v>6</v>
      </c>
      <c r="H81" s="16" t="s">
        <v>7</v>
      </c>
      <c r="I81" s="16" t="s">
        <v>8</v>
      </c>
      <c r="J81" s="16" t="s">
        <v>9</v>
      </c>
    </row>
    <row r="82" spans="1:21" ht="35.1" customHeight="1" x14ac:dyDescent="0.2">
      <c r="A82" s="14" t="s">
        <v>11</v>
      </c>
      <c r="B82" s="3" t="s">
        <v>89</v>
      </c>
      <c r="C82" s="15" t="s">
        <v>63</v>
      </c>
      <c r="D82" s="11">
        <v>3</v>
      </c>
      <c r="E82" s="11">
        <v>3346</v>
      </c>
      <c r="F82" s="11">
        <f>D82*E82/1000</f>
        <v>10.038</v>
      </c>
      <c r="G82" s="11">
        <v>8.02</v>
      </c>
      <c r="H82" s="11">
        <v>0.36</v>
      </c>
      <c r="I82" s="11">
        <f t="shared" ref="I82:I89" si="19">ROUND(F82*G82,2)</f>
        <v>80.5</v>
      </c>
      <c r="J82" s="11">
        <f t="shared" ref="J82:J89" si="20">ROUND(F82*H82,2)</f>
        <v>3.61</v>
      </c>
    </row>
    <row r="83" spans="1:21" ht="20.100000000000001" customHeight="1" x14ac:dyDescent="0.2">
      <c r="A83" s="26" t="s">
        <v>42</v>
      </c>
      <c r="B83" s="3" t="s">
        <v>59</v>
      </c>
      <c r="C83" s="2" t="s">
        <v>62</v>
      </c>
      <c r="D83" s="11">
        <v>1</v>
      </c>
      <c r="E83" s="11">
        <v>6450</v>
      </c>
      <c r="F83" s="11">
        <f t="shared" ref="F83:F89" si="21">D83*E83/1000</f>
        <v>6.45</v>
      </c>
      <c r="G83" s="11">
        <v>4.4800000000000004</v>
      </c>
      <c r="H83" s="11">
        <v>0.38600000000000001</v>
      </c>
      <c r="I83" s="11">
        <f t="shared" si="19"/>
        <v>28.9</v>
      </c>
      <c r="J83" s="11">
        <f t="shared" si="20"/>
        <v>2.4900000000000002</v>
      </c>
    </row>
    <row r="84" spans="1:21" ht="20.100000000000001" customHeight="1" x14ac:dyDescent="0.2">
      <c r="A84" s="26"/>
      <c r="B84" s="3" t="s">
        <v>60</v>
      </c>
      <c r="C84" s="2" t="s">
        <v>62</v>
      </c>
      <c r="D84" s="11">
        <v>1</v>
      </c>
      <c r="E84" s="11">
        <v>3250</v>
      </c>
      <c r="F84" s="11">
        <f t="shared" si="21"/>
        <v>3.25</v>
      </c>
      <c r="G84" s="11">
        <v>4.4800000000000004</v>
      </c>
      <c r="H84" s="11">
        <v>0.38600000000000001</v>
      </c>
      <c r="I84" s="11">
        <f t="shared" si="19"/>
        <v>14.56</v>
      </c>
      <c r="J84" s="11">
        <f t="shared" si="20"/>
        <v>1.25</v>
      </c>
    </row>
    <row r="85" spans="1:21" ht="20.100000000000001" customHeight="1" x14ac:dyDescent="0.2">
      <c r="A85" s="26"/>
      <c r="B85" s="3" t="s">
        <v>61</v>
      </c>
      <c r="C85" s="2" t="s">
        <v>62</v>
      </c>
      <c r="D85" s="11">
        <v>1</v>
      </c>
      <c r="E85" s="11">
        <v>450</v>
      </c>
      <c r="F85" s="11">
        <f t="shared" si="21"/>
        <v>0.45</v>
      </c>
      <c r="G85" s="11">
        <v>4.4800000000000004</v>
      </c>
      <c r="H85" s="11">
        <v>0.38600000000000001</v>
      </c>
      <c r="I85" s="11">
        <f t="shared" si="19"/>
        <v>2.02</v>
      </c>
      <c r="J85" s="11">
        <f t="shared" si="20"/>
        <v>0.17</v>
      </c>
    </row>
    <row r="86" spans="1:21" ht="20.100000000000001" customHeight="1" x14ac:dyDescent="0.2">
      <c r="A86" s="26"/>
      <c r="B86" s="3" t="s">
        <v>90</v>
      </c>
      <c r="C86" s="2" t="s">
        <v>62</v>
      </c>
      <c r="D86" s="11">
        <v>2</v>
      </c>
      <c r="E86" s="11">
        <v>3550</v>
      </c>
      <c r="F86" s="11">
        <f t="shared" si="21"/>
        <v>7.1</v>
      </c>
      <c r="G86" s="11">
        <v>4.4800000000000004</v>
      </c>
      <c r="H86" s="11">
        <v>0.38600000000000001</v>
      </c>
      <c r="I86" s="11">
        <f t="shared" si="19"/>
        <v>31.81</v>
      </c>
      <c r="J86" s="11">
        <f t="shared" si="20"/>
        <v>2.74</v>
      </c>
    </row>
    <row r="87" spans="1:21" ht="20.100000000000001" customHeight="1" x14ac:dyDescent="0.2">
      <c r="A87" s="26"/>
      <c r="B87" s="3" t="s">
        <v>91</v>
      </c>
      <c r="C87" s="2" t="s">
        <v>62</v>
      </c>
      <c r="D87" s="11">
        <v>2</v>
      </c>
      <c r="E87" s="11">
        <v>1950</v>
      </c>
      <c r="F87" s="11">
        <f t="shared" si="21"/>
        <v>3.9</v>
      </c>
      <c r="G87" s="11">
        <v>4.4800000000000004</v>
      </c>
      <c r="H87" s="11">
        <v>0.38600000000000001</v>
      </c>
      <c r="I87" s="11">
        <f t="shared" si="19"/>
        <v>17.47</v>
      </c>
      <c r="J87" s="11">
        <f t="shared" si="20"/>
        <v>1.51</v>
      </c>
    </row>
    <row r="88" spans="1:21" ht="20.100000000000001" customHeight="1" x14ac:dyDescent="0.2">
      <c r="A88" s="26"/>
      <c r="B88" s="3" t="s">
        <v>92</v>
      </c>
      <c r="C88" s="2" t="s">
        <v>62</v>
      </c>
      <c r="D88" s="11">
        <v>2</v>
      </c>
      <c r="E88" s="11">
        <v>550</v>
      </c>
      <c r="F88" s="11">
        <f t="shared" si="21"/>
        <v>1.1000000000000001</v>
      </c>
      <c r="G88" s="11">
        <v>4.4800000000000004</v>
      </c>
      <c r="H88" s="11">
        <v>0.38600000000000001</v>
      </c>
      <c r="I88" s="11">
        <f t="shared" si="19"/>
        <v>4.93</v>
      </c>
      <c r="J88" s="11">
        <f t="shared" si="20"/>
        <v>0.42</v>
      </c>
    </row>
    <row r="89" spans="1:21" ht="20.100000000000001" customHeight="1" x14ac:dyDescent="0.2">
      <c r="A89" s="9" t="s">
        <v>64</v>
      </c>
      <c r="B89" s="3" t="s">
        <v>72</v>
      </c>
      <c r="C89" s="2" t="s">
        <v>66</v>
      </c>
      <c r="D89" s="11">
        <v>4</v>
      </c>
      <c r="E89" s="11">
        <v>1708</v>
      </c>
      <c r="F89" s="11">
        <f t="shared" si="21"/>
        <v>6.8319999999999999</v>
      </c>
      <c r="G89" s="11">
        <v>0.39</v>
      </c>
      <c r="H89" s="11">
        <v>2.5000000000000001E-2</v>
      </c>
      <c r="I89" s="11">
        <f t="shared" si="19"/>
        <v>2.66</v>
      </c>
      <c r="J89" s="11">
        <f t="shared" si="20"/>
        <v>0.17</v>
      </c>
    </row>
    <row r="90" spans="1:21" ht="20.100000000000001" customHeight="1" x14ac:dyDescent="0.2">
      <c r="A90" s="27" t="s">
        <v>37</v>
      </c>
      <c r="B90" s="28"/>
      <c r="C90" s="28"/>
      <c r="D90" s="28"/>
      <c r="E90" s="28"/>
      <c r="F90" s="28"/>
      <c r="G90" s="28"/>
      <c r="H90" s="29"/>
      <c r="I90" s="11">
        <f>SUM(I82:I89)</f>
        <v>182.85</v>
      </c>
      <c r="J90" s="11">
        <f>SUM(J82:J89)</f>
        <v>12.36</v>
      </c>
    </row>
    <row r="91" spans="1:21" ht="20.100000000000001" customHeight="1" x14ac:dyDescent="0.2">
      <c r="A91" s="30" t="s">
        <v>88</v>
      </c>
      <c r="B91" s="30"/>
      <c r="C91" s="30"/>
      <c r="D91" s="30"/>
      <c r="E91" s="30"/>
      <c r="F91" s="30"/>
      <c r="G91" s="30"/>
      <c r="H91" s="30"/>
      <c r="I91" s="11">
        <f>+I90+I79+I73</f>
        <v>282.97000000000003</v>
      </c>
      <c r="J91" s="11">
        <f>+J90+J79+J73</f>
        <v>20.97</v>
      </c>
    </row>
    <row r="92" spans="1:21" ht="20.100000000000001" customHeight="1" x14ac:dyDescent="0.2"/>
    <row r="93" spans="1:21" ht="20.100000000000001" customHeight="1" x14ac:dyDescent="0.2">
      <c r="L93" s="21" t="s">
        <v>97</v>
      </c>
      <c r="M93" s="22"/>
      <c r="N93" s="22"/>
      <c r="O93" s="22"/>
      <c r="P93" s="22"/>
      <c r="Q93" s="22"/>
      <c r="R93" s="22"/>
      <c r="S93" s="22"/>
      <c r="T93" s="22"/>
      <c r="U93" s="22"/>
    </row>
    <row r="94" spans="1:21" ht="20.100000000000001" customHeight="1" x14ac:dyDescent="0.2">
      <c r="L94" s="24" t="s">
        <v>95</v>
      </c>
      <c r="M94" s="25"/>
      <c r="N94" s="25"/>
      <c r="O94" s="25"/>
      <c r="P94" s="25"/>
      <c r="Q94" s="25"/>
      <c r="R94" s="25"/>
      <c r="S94" s="25"/>
      <c r="T94" s="23">
        <f>1.1*(I91+I62)</f>
        <v>3494.5240000000003</v>
      </c>
      <c r="U94" s="23"/>
    </row>
    <row r="95" spans="1:21" ht="20.100000000000001" customHeight="1" x14ac:dyDescent="0.2">
      <c r="L95" s="24" t="s">
        <v>96</v>
      </c>
      <c r="M95" s="25"/>
      <c r="N95" s="25"/>
      <c r="O95" s="25"/>
      <c r="P95" s="25"/>
      <c r="Q95" s="25"/>
      <c r="R95" s="25"/>
      <c r="S95" s="25"/>
      <c r="T95" s="23">
        <f>(J91+J62)</f>
        <v>242.88</v>
      </c>
      <c r="U95" s="23"/>
    </row>
    <row r="96" spans="1:21" ht="20.100000000000001" customHeight="1" x14ac:dyDescent="0.2"/>
    <row r="97" ht="20.100000000000001" customHeight="1" x14ac:dyDescent="0.2"/>
    <row r="98" ht="20.100000000000001" customHeight="1" x14ac:dyDescent="0.2"/>
    <row r="99" ht="20.100000000000001" customHeight="1" x14ac:dyDescent="0.2"/>
    <row r="100" ht="20.100000000000001" customHeight="1" x14ac:dyDescent="0.2"/>
    <row r="101" ht="20.100000000000001" customHeight="1" x14ac:dyDescent="0.2"/>
  </sheetData>
  <mergeCells count="29">
    <mergeCell ref="A1:J1"/>
    <mergeCell ref="A2:J2"/>
    <mergeCell ref="A4:A26"/>
    <mergeCell ref="A27:H27"/>
    <mergeCell ref="A55:A60"/>
    <mergeCell ref="A28:J28"/>
    <mergeCell ref="A30:A32"/>
    <mergeCell ref="A33:H33"/>
    <mergeCell ref="A64:J64"/>
    <mergeCell ref="A65:J65"/>
    <mergeCell ref="A73:H73"/>
    <mergeCell ref="A67:A72"/>
    <mergeCell ref="A34:J34"/>
    <mergeCell ref="A36:A38"/>
    <mergeCell ref="A39:A54"/>
    <mergeCell ref="A61:H61"/>
    <mergeCell ref="A62:H62"/>
    <mergeCell ref="A83:A88"/>
    <mergeCell ref="A90:H90"/>
    <mergeCell ref="A91:H91"/>
    <mergeCell ref="A74:J74"/>
    <mergeCell ref="A76:A78"/>
    <mergeCell ref="A79:H79"/>
    <mergeCell ref="A80:J80"/>
    <mergeCell ref="L93:U93"/>
    <mergeCell ref="T94:U94"/>
    <mergeCell ref="L94:S94"/>
    <mergeCell ref="L95:S95"/>
    <mergeCell ref="T95:U9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Instituto Federal de Roraima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Ítalo Harry Cunha Chitlal</dc:creator>
  <cp:lastModifiedBy>Ítalo Harry Cunha Chitlal</cp:lastModifiedBy>
  <dcterms:created xsi:type="dcterms:W3CDTF">2016-10-17T19:23:52Z</dcterms:created>
  <dcterms:modified xsi:type="dcterms:W3CDTF">2018-08-28T15:20:58Z</dcterms:modified>
</cp:coreProperties>
</file>