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30" tabRatio="558" activeTab="1"/>
  </bookViews>
  <sheets>
    <sheet name="Módulo II" sheetId="1" r:id="rId1"/>
    <sheet name="Módulo IV" sheetId="2" r:id="rId2"/>
    <sheet name="Módulo VI" sheetId="3" r:id="rId3"/>
  </sheets>
  <definedNames>
    <definedName name="_xlnm.Print_Area" localSheetId="0">'Módulo II'!$C$1:$AG$68</definedName>
    <definedName name="_xlnm.Print_Area" localSheetId="1">'Módulo IV'!$C$1:$AG$68</definedName>
    <definedName name="_xlnm.Print_Area" localSheetId="2">'Módulo VI'!$C$1:$AG$68</definedName>
  </definedNames>
  <calcPr fullCalcOnLoad="1"/>
</workbook>
</file>

<file path=xl/sharedStrings.xml><?xml version="1.0" encoding="utf-8"?>
<sst xmlns="http://schemas.openxmlformats.org/spreadsheetml/2006/main" count="1468" uniqueCount="104">
  <si>
    <t xml:space="preserve">Dia </t>
  </si>
  <si>
    <t>Segunda</t>
  </si>
  <si>
    <t>Terça</t>
  </si>
  <si>
    <t>Quarta</t>
  </si>
  <si>
    <t>Quinta</t>
  </si>
  <si>
    <t>Sexta</t>
  </si>
  <si>
    <t>Sabado</t>
  </si>
  <si>
    <t>SIGLA</t>
  </si>
  <si>
    <t>CH</t>
  </si>
  <si>
    <t>TOTAL</t>
  </si>
  <si>
    <t>PO</t>
  </si>
  <si>
    <t>PROFESSOR</t>
  </si>
  <si>
    <t>COMPONENTE CURRICULAR</t>
  </si>
  <si>
    <t>MPC</t>
  </si>
  <si>
    <t>Julho</t>
  </si>
  <si>
    <t>Agosto</t>
  </si>
  <si>
    <t>Setembro</t>
  </si>
  <si>
    <t>Outubro</t>
  </si>
  <si>
    <t>Novembro</t>
  </si>
  <si>
    <t>Dezembro</t>
  </si>
  <si>
    <t>OBSERVAÇÃO</t>
  </si>
  <si>
    <t>SUZANA MENEZES</t>
  </si>
  <si>
    <t>Enc. Pedagógico</t>
  </si>
  <si>
    <t>Lançamento de Notas</t>
  </si>
  <si>
    <t>ROSELI BERNARDO</t>
  </si>
  <si>
    <t>Feriado</t>
  </si>
  <si>
    <t>BIO</t>
  </si>
  <si>
    <t>BIOSSEGURANÇA</t>
  </si>
  <si>
    <t>EST</t>
  </si>
  <si>
    <t>ESTATÍSTICA</t>
  </si>
  <si>
    <t>EPI</t>
  </si>
  <si>
    <t>EPIDEMIOLOGIA APLICADA AOS SERVIÇOS DE SAÚDE</t>
  </si>
  <si>
    <t>CLEIDE FERNANDES</t>
  </si>
  <si>
    <t>LUCÉLIA SANTOS</t>
  </si>
  <si>
    <t>LA</t>
  </si>
  <si>
    <t>LEGISLAÇÃO APLICADA</t>
  </si>
  <si>
    <t>ANANIAS NORONHA</t>
  </si>
  <si>
    <t>METODOLOGIA DA PESQUISA CIENTÍFICA</t>
  </si>
  <si>
    <t>LUCIANA VITÓRIO</t>
  </si>
  <si>
    <t>POLÍTICAS PÚBLICAS DE SAÚDE</t>
  </si>
  <si>
    <t>PPS</t>
  </si>
  <si>
    <t>AVALIAÇÃO E AUDITORIA EM SERVIÇOS DE SAÚDE</t>
  </si>
  <si>
    <t>AASS</t>
  </si>
  <si>
    <t xml:space="preserve">GESTÃO DE RECURSOS MATERIAS E PATRIMONIAIS </t>
  </si>
  <si>
    <t>GRMP</t>
  </si>
  <si>
    <t>HOTELARIA HOSPITALAR</t>
  </si>
  <si>
    <t>HH</t>
  </si>
  <si>
    <t>ARQUITETURA HOSPITALAR</t>
  </si>
  <si>
    <t>AH</t>
  </si>
  <si>
    <t>ORLANDO MARINHO</t>
  </si>
  <si>
    <t>GESTÃO FINANCEIRA E ORÇAMENTO</t>
  </si>
  <si>
    <t>GFO</t>
  </si>
  <si>
    <t>PSICOLOGIA ORGANIZACIONAL</t>
  </si>
  <si>
    <t>QUALIDADE DOS SERVIÇOS EM SAÚDE</t>
  </si>
  <si>
    <t>QSS</t>
  </si>
  <si>
    <t>TRANSFERIDO PARA O PROX. MÓD.</t>
  </si>
  <si>
    <t>TECNOLOGIA DE EQUIPAMENTOS HOSPITALARES</t>
  </si>
  <si>
    <t>TEH</t>
  </si>
  <si>
    <t>GESTÃO DE PLANOS DE SAÚDE E SERV. LABORATORIAS</t>
  </si>
  <si>
    <t>GPSSL</t>
  </si>
  <si>
    <t>GESTÃO DE SERVIÇOS DE NUTRIÇÃO HOSPITALAR</t>
  </si>
  <si>
    <t>GSNH</t>
  </si>
  <si>
    <t>GESTÃO DE SERVIÇOS DE FARMÁCIA HOSPITALAR</t>
  </si>
  <si>
    <t>GSFH</t>
  </si>
  <si>
    <t>PRINC, FILOS., ANTROP., E SOCIO. EM SAÚDE</t>
  </si>
  <si>
    <t>PFASS</t>
  </si>
  <si>
    <t>LINGUAGEM BRASILEIRA DE SINAIS</t>
  </si>
  <si>
    <t>LIBRAS</t>
  </si>
  <si>
    <t>TRABALHO DE CONCLUSÃO DE CURSO II</t>
  </si>
  <si>
    <t>TCCII</t>
  </si>
  <si>
    <t>ORGANIZAÇÃO E DOCUMENTAÇÃO HOSPITALAR</t>
  </si>
  <si>
    <t>ODH</t>
  </si>
  <si>
    <t>15% extraclasse =10H</t>
  </si>
  <si>
    <t>15% extraclasse =9H</t>
  </si>
  <si>
    <t>15% extraclasse =15H</t>
  </si>
  <si>
    <t>15% extraclasse =12H</t>
  </si>
  <si>
    <t>15% extraclasse =7H</t>
  </si>
  <si>
    <t>CONCLUSÃO DO COMPONENTE</t>
  </si>
  <si>
    <t>Curso Superior de Tecnologia em GestãoHospitalar   Módulo:IV  Turno: Noturno  Turma: 32741</t>
  </si>
  <si>
    <t>ES</t>
  </si>
  <si>
    <t>ESTÁGIO SUPERVISIONADO</t>
  </si>
  <si>
    <t>90H MATUTINO+ 10H NOTURNO- 19/09 A 21/10</t>
  </si>
  <si>
    <t>29/07- DEVOLUÇÃO DA FICHA DE AUTORIZAÇÃO+ ENTREGA DOS DOC. PESSOAIS DO ALUNO</t>
  </si>
  <si>
    <t>05/08- ENTREGA DOS TERMOS PARA ASSINATURA DO ALUNO (+CONFERENCIA DOS DADOS)</t>
  </si>
  <si>
    <t>23/09- PRIMEIRA SOCIALIZAÇÃO</t>
  </si>
  <si>
    <t>11/11- SOCIALIZAÇÃO FINAL</t>
  </si>
  <si>
    <t>02/12- ENTREGA DOS RELATÓRIOS DE ESTAGIOS EM CD ROM E ASSINADO PELO ORIENTADOR</t>
  </si>
  <si>
    <t>ROTEIRO DO ESTÁGIO SUPERVISIONADO</t>
  </si>
  <si>
    <t>NECESSIDADE</t>
  </si>
  <si>
    <t>02/12- ENTREGA DOS TCCsII</t>
  </si>
  <si>
    <t>15 e 16/12- APRESENTAÇÕES dos TCCsII</t>
  </si>
  <si>
    <t>Curso Superior de Tecnologia em Gestão Hospitalar   Módulo:VI  Turno: Vespertino  Turma: 22761</t>
  </si>
  <si>
    <t xml:space="preserve">REGIA MACEDO </t>
  </si>
  <si>
    <t>FRANCINARA LIMA</t>
  </si>
  <si>
    <t>SIVALDO SOUZA</t>
  </si>
  <si>
    <t>YVANESSA MONNALISA</t>
  </si>
  <si>
    <t>THEODORO SCHMIDT</t>
  </si>
  <si>
    <t>ANAZITA LOPES</t>
  </si>
  <si>
    <t>INFORMAÇÕES DO TRABALHO DE CONCLUSÃO DE CURSO</t>
  </si>
  <si>
    <t>22/07- -EXPLICAÇÃO+LOTAÇÃO+ORIENTADORES+FICHA DE AUTORIZAÇÃO</t>
  </si>
  <si>
    <t>19/09- INÍCIO DOS ESTÁGIOS</t>
  </si>
  <si>
    <t>Curso Superior de Tecnologia em Gestão Hospitalar   Módulo:II  Turno: Vespertino  Turma: 22721</t>
  </si>
  <si>
    <t>28/10- FINAL DOS ESTÁGIOS</t>
  </si>
  <si>
    <t>09/09- ENTREGA DOS TERMOS ASSINADOS PELA SECRETARIA+ DOC. (FREQUENCIA, FICHA DE AVALIAÇÃO)+ ENTREGA DO PLANO DE ESTÁGIO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</si>
</sst>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;@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16]dddd\,\ d&quot; de &quot;mmmm&quot; de &quot;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A996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FC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26" borderId="10" xfId="0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 textRotation="90"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 horizontal="center"/>
    </xf>
    <xf numFmtId="0" fontId="23" fillId="29" borderId="10" xfId="0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0" borderId="13" xfId="0" applyFont="1" applyBorder="1" applyAlignment="1">
      <alignment textRotation="90"/>
    </xf>
    <xf numFmtId="0" fontId="22" fillId="28" borderId="10" xfId="0" applyFont="1" applyFill="1" applyBorder="1" applyAlignment="1">
      <alignment textRotation="90"/>
    </xf>
    <xf numFmtId="0" fontId="22" fillId="32" borderId="10" xfId="0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0" fontId="22" fillId="32" borderId="16" xfId="0" applyFont="1" applyFill="1" applyBorder="1" applyAlignment="1">
      <alignment horizontal="center"/>
    </xf>
    <xf numFmtId="0" fontId="22" fillId="32" borderId="17" xfId="0" applyFont="1" applyFill="1" applyBorder="1" applyAlignment="1">
      <alignment horizontal="center"/>
    </xf>
    <xf numFmtId="0" fontId="22" fillId="32" borderId="18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 textRotation="90"/>
    </xf>
    <xf numFmtId="0" fontId="22" fillId="32" borderId="20" xfId="0" applyFont="1" applyFill="1" applyBorder="1" applyAlignment="1">
      <alignment horizontal="center"/>
    </xf>
    <xf numFmtId="0" fontId="22" fillId="32" borderId="21" xfId="0" applyFont="1" applyFill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0" xfId="0" applyFont="1" applyBorder="1" applyAlignment="1">
      <alignment horizontal="center" textRotation="90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22" fillId="27" borderId="23" xfId="0" applyFont="1" applyFill="1" applyBorder="1" applyAlignment="1">
      <alignment horizontal="center" textRotation="90"/>
    </xf>
    <xf numFmtId="0" fontId="23" fillId="28" borderId="23" xfId="0" applyFont="1" applyFill="1" applyBorder="1" applyAlignment="1">
      <alignment horizontal="center"/>
    </xf>
    <xf numFmtId="0" fontId="22" fillId="28" borderId="23" xfId="0" applyFont="1" applyFill="1" applyBorder="1" applyAlignment="1">
      <alignment textRotation="90"/>
    </xf>
    <xf numFmtId="0" fontId="22" fillId="32" borderId="22" xfId="0" applyFont="1" applyFill="1" applyBorder="1" applyAlignment="1">
      <alignment horizontal="center"/>
    </xf>
    <xf numFmtId="0" fontId="22" fillId="28" borderId="23" xfId="0" applyFont="1" applyFill="1" applyBorder="1" applyAlignment="1">
      <alignment horizontal="center" textRotation="9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24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39" borderId="10" xfId="0" applyFont="1" applyFill="1" applyBorder="1" applyAlignment="1">
      <alignment/>
    </xf>
    <xf numFmtId="0" fontId="23" fillId="4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41" borderId="10" xfId="0" applyFont="1" applyFill="1" applyBorder="1" applyAlignment="1">
      <alignment horizontal="center"/>
    </xf>
    <xf numFmtId="0" fontId="23" fillId="42" borderId="10" xfId="0" applyFont="1" applyFill="1" applyBorder="1" applyAlignment="1">
      <alignment/>
    </xf>
    <xf numFmtId="0" fontId="23" fillId="43" borderId="10" xfId="0" applyFont="1" applyFill="1" applyBorder="1" applyAlignment="1">
      <alignment horizontal="center"/>
    </xf>
    <xf numFmtId="0" fontId="23" fillId="44" borderId="10" xfId="0" applyFont="1" applyFill="1" applyBorder="1" applyAlignment="1">
      <alignment horizontal="center"/>
    </xf>
    <xf numFmtId="0" fontId="21" fillId="45" borderId="0" xfId="0" applyFont="1" applyFill="1" applyAlignment="1">
      <alignment/>
    </xf>
    <xf numFmtId="0" fontId="34" fillId="38" borderId="10" xfId="0" applyFont="1" applyFill="1" applyBorder="1" applyAlignment="1">
      <alignment horizontal="center"/>
    </xf>
    <xf numFmtId="0" fontId="23" fillId="28" borderId="25" xfId="0" applyFont="1" applyFill="1" applyBorder="1" applyAlignment="1">
      <alignment horizontal="center"/>
    </xf>
    <xf numFmtId="0" fontId="23" fillId="28" borderId="26" xfId="0" applyFont="1" applyFill="1" applyBorder="1" applyAlignment="1">
      <alignment horizontal="center"/>
    </xf>
    <xf numFmtId="0" fontId="23" fillId="28" borderId="2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3" fillId="28" borderId="29" xfId="0" applyFont="1" applyFill="1" applyBorder="1" applyAlignment="1">
      <alignment horizontal="center"/>
    </xf>
    <xf numFmtId="0" fontId="23" fillId="28" borderId="30" xfId="0" applyFont="1" applyFill="1" applyBorder="1" applyAlignment="1">
      <alignment horizontal="center"/>
    </xf>
    <xf numFmtId="0" fontId="22" fillId="27" borderId="30" xfId="0" applyFont="1" applyFill="1" applyBorder="1" applyAlignment="1">
      <alignment horizontal="center" textRotation="90"/>
    </xf>
    <xf numFmtId="0" fontId="22" fillId="27" borderId="26" xfId="0" applyFont="1" applyFill="1" applyBorder="1" applyAlignment="1">
      <alignment horizontal="center" textRotation="90"/>
    </xf>
    <xf numFmtId="0" fontId="22" fillId="27" borderId="27" xfId="0" applyFont="1" applyFill="1" applyBorder="1" applyAlignment="1">
      <alignment horizontal="center" textRotation="90"/>
    </xf>
    <xf numFmtId="0" fontId="21" fillId="46" borderId="23" xfId="0" applyFont="1" applyFill="1" applyBorder="1" applyAlignment="1">
      <alignment horizontal="center"/>
    </xf>
    <xf numFmtId="0" fontId="21" fillId="46" borderId="31" xfId="0" applyFont="1" applyFill="1" applyBorder="1" applyAlignment="1">
      <alignment horizontal="center"/>
    </xf>
    <xf numFmtId="0" fontId="21" fillId="46" borderId="10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1" fillId="47" borderId="23" xfId="0" applyFont="1" applyFill="1" applyBorder="1" applyAlignment="1">
      <alignment horizontal="center"/>
    </xf>
    <xf numFmtId="0" fontId="21" fillId="47" borderId="31" xfId="0" applyFont="1" applyFill="1" applyBorder="1" applyAlignment="1">
      <alignment horizontal="center"/>
    </xf>
    <xf numFmtId="0" fontId="21" fillId="47" borderId="10" xfId="0" applyFont="1" applyFill="1" applyBorder="1" applyAlignment="1">
      <alignment horizontal="center"/>
    </xf>
    <xf numFmtId="0" fontId="28" fillId="28" borderId="30" xfId="0" applyFont="1" applyFill="1" applyBorder="1" applyAlignment="1">
      <alignment horizontal="center" vertical="center" textRotation="90"/>
    </xf>
    <xf numFmtId="0" fontId="22" fillId="28" borderId="26" xfId="0" applyFont="1" applyFill="1" applyBorder="1" applyAlignment="1">
      <alignment horizontal="center" vertical="center" textRotation="90"/>
    </xf>
    <xf numFmtId="0" fontId="22" fillId="28" borderId="27" xfId="0" applyFont="1" applyFill="1" applyBorder="1" applyAlignment="1">
      <alignment horizontal="center" vertical="center" textRotation="90"/>
    </xf>
    <xf numFmtId="0" fontId="21" fillId="48" borderId="10" xfId="0" applyFont="1" applyFill="1" applyBorder="1" applyAlignment="1">
      <alignment horizontal="center"/>
    </xf>
    <xf numFmtId="0" fontId="21" fillId="49" borderId="10" xfId="0" applyFont="1" applyFill="1" applyBorder="1" applyAlignment="1">
      <alignment horizontal="center"/>
    </xf>
    <xf numFmtId="0" fontId="21" fillId="5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8" borderId="30" xfId="0" applyFont="1" applyFill="1" applyBorder="1" applyAlignment="1">
      <alignment horizontal="center" textRotation="90"/>
    </xf>
    <xf numFmtId="0" fontId="22" fillId="28" borderId="26" xfId="0" applyFont="1" applyFill="1" applyBorder="1" applyAlignment="1">
      <alignment horizontal="center" textRotation="90"/>
    </xf>
    <xf numFmtId="0" fontId="22" fillId="28" borderId="27" xfId="0" applyFont="1" applyFill="1" applyBorder="1" applyAlignment="1">
      <alignment horizontal="center" textRotation="90"/>
    </xf>
    <xf numFmtId="0" fontId="35" fillId="51" borderId="23" xfId="0" applyFont="1" applyFill="1" applyBorder="1" applyAlignment="1">
      <alignment horizontal="center"/>
    </xf>
    <xf numFmtId="0" fontId="35" fillId="51" borderId="31" xfId="0" applyFont="1" applyFill="1" applyBorder="1" applyAlignment="1">
      <alignment horizontal="center"/>
    </xf>
    <xf numFmtId="0" fontId="35" fillId="51" borderId="20" xfId="0" applyFont="1" applyFill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2" fillId="0" borderId="13" xfId="0" applyFont="1" applyBorder="1" applyAlignment="1">
      <alignment horizontal="center" textRotation="90"/>
    </xf>
    <xf numFmtId="0" fontId="28" fillId="28" borderId="30" xfId="0" applyFont="1" applyFill="1" applyBorder="1" applyAlignment="1">
      <alignment horizontal="center" vertical="top" textRotation="90"/>
    </xf>
    <xf numFmtId="0" fontId="22" fillId="28" borderId="26" xfId="0" applyFont="1" applyFill="1" applyBorder="1" applyAlignment="1">
      <alignment horizontal="center" vertical="top" textRotation="90"/>
    </xf>
    <xf numFmtId="0" fontId="22" fillId="28" borderId="27" xfId="0" applyFont="1" applyFill="1" applyBorder="1" applyAlignment="1">
      <alignment horizontal="center" vertical="top" textRotation="90"/>
    </xf>
    <xf numFmtId="0" fontId="21" fillId="52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53" borderId="10" xfId="0" applyFont="1" applyFill="1" applyBorder="1" applyAlignment="1">
      <alignment horizontal="center"/>
    </xf>
    <xf numFmtId="0" fontId="35" fillId="51" borderId="10" xfId="0" applyFont="1" applyFill="1" applyBorder="1" applyAlignment="1">
      <alignment horizontal="center"/>
    </xf>
    <xf numFmtId="0" fontId="21" fillId="54" borderId="10" xfId="0" applyFont="1" applyFill="1" applyBorder="1" applyAlignment="1">
      <alignment horizontal="center"/>
    </xf>
    <xf numFmtId="0" fontId="21" fillId="55" borderId="10" xfId="0" applyFont="1" applyFill="1" applyBorder="1" applyAlignment="1">
      <alignment horizontal="center"/>
    </xf>
    <xf numFmtId="0" fontId="21" fillId="56" borderId="10" xfId="0" applyFont="1" applyFill="1" applyBorder="1" applyAlignment="1">
      <alignment horizontal="center"/>
    </xf>
    <xf numFmtId="0" fontId="21" fillId="57" borderId="10" xfId="0" applyFont="1" applyFill="1" applyBorder="1" applyAlignment="1">
      <alignment horizontal="center"/>
    </xf>
    <xf numFmtId="0" fontId="22" fillId="0" borderId="15" xfId="0" applyFont="1" applyBorder="1" applyAlignment="1">
      <alignment horizontal="center" textRotation="90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1" fillId="57" borderId="23" xfId="0" applyFont="1" applyFill="1" applyBorder="1" applyAlignment="1">
      <alignment horizontal="center"/>
    </xf>
    <xf numFmtId="0" fontId="21" fillId="57" borderId="31" xfId="0" applyFont="1" applyFill="1" applyBorder="1" applyAlignment="1">
      <alignment horizontal="center"/>
    </xf>
    <xf numFmtId="0" fontId="21" fillId="57" borderId="20" xfId="0" applyFont="1" applyFill="1" applyBorder="1" applyAlignment="1">
      <alignment horizontal="center"/>
    </xf>
    <xf numFmtId="0" fontId="21" fillId="53" borderId="23" xfId="0" applyFont="1" applyFill="1" applyBorder="1" applyAlignment="1">
      <alignment horizontal="center"/>
    </xf>
    <xf numFmtId="0" fontId="21" fillId="53" borderId="31" xfId="0" applyFont="1" applyFill="1" applyBorder="1" applyAlignment="1">
      <alignment horizontal="center"/>
    </xf>
    <xf numFmtId="0" fontId="22" fillId="28" borderId="25" xfId="0" applyFont="1" applyFill="1" applyBorder="1" applyAlignment="1">
      <alignment horizontal="center" textRotation="90"/>
    </xf>
    <xf numFmtId="0" fontId="27" fillId="0" borderId="0" xfId="0" applyFont="1" applyAlignment="1">
      <alignment horizontal="center"/>
    </xf>
    <xf numFmtId="0" fontId="21" fillId="58" borderId="10" xfId="0" applyFont="1" applyFill="1" applyBorder="1" applyAlignment="1">
      <alignment horizontal="center"/>
    </xf>
    <xf numFmtId="0" fontId="21" fillId="59" borderId="10" xfId="0" applyFont="1" applyFill="1" applyBorder="1" applyAlignment="1">
      <alignment horizontal="center"/>
    </xf>
    <xf numFmtId="0" fontId="21" fillId="60" borderId="10" xfId="0" applyFont="1" applyFill="1" applyBorder="1" applyAlignment="1">
      <alignment horizontal="center"/>
    </xf>
    <xf numFmtId="0" fontId="21" fillId="58" borderId="23" xfId="0" applyFont="1" applyFill="1" applyBorder="1" applyAlignment="1">
      <alignment horizontal="center"/>
    </xf>
    <xf numFmtId="0" fontId="21" fillId="58" borderId="31" xfId="0" applyFont="1" applyFill="1" applyBorder="1" applyAlignment="1">
      <alignment horizontal="center"/>
    </xf>
    <xf numFmtId="0" fontId="21" fillId="60" borderId="23" xfId="0" applyFont="1" applyFill="1" applyBorder="1" applyAlignment="1">
      <alignment horizontal="center"/>
    </xf>
    <xf numFmtId="0" fontId="21" fillId="60" borderId="31" xfId="0" applyFont="1" applyFill="1" applyBorder="1" applyAlignment="1">
      <alignment horizontal="center"/>
    </xf>
    <xf numFmtId="0" fontId="21" fillId="61" borderId="10" xfId="0" applyFont="1" applyFill="1" applyBorder="1" applyAlignment="1">
      <alignment horizontal="center"/>
    </xf>
    <xf numFmtId="0" fontId="28" fillId="28" borderId="30" xfId="0" applyFont="1" applyFill="1" applyBorder="1" applyAlignment="1">
      <alignment horizontal="center" textRotation="90"/>
    </xf>
    <xf numFmtId="0" fontId="21" fillId="62" borderId="10" xfId="0" applyFont="1" applyFill="1" applyBorder="1" applyAlignment="1">
      <alignment horizontal="center"/>
    </xf>
    <xf numFmtId="0" fontId="21" fillId="62" borderId="23" xfId="0" applyFont="1" applyFill="1" applyBorder="1" applyAlignment="1">
      <alignment horizontal="center"/>
    </xf>
    <xf numFmtId="0" fontId="21" fillId="62" borderId="31" xfId="0" applyFont="1" applyFill="1" applyBorder="1" applyAlignment="1">
      <alignment horizontal="center"/>
    </xf>
    <xf numFmtId="0" fontId="21" fillId="40" borderId="10" xfId="0" applyFont="1" applyFill="1" applyBorder="1" applyAlignment="1">
      <alignment horizontal="center"/>
    </xf>
    <xf numFmtId="0" fontId="21" fillId="63" borderId="10" xfId="0" applyFont="1" applyFill="1" applyBorder="1" applyAlignment="1">
      <alignment horizontal="center"/>
    </xf>
    <xf numFmtId="0" fontId="21" fillId="63" borderId="23" xfId="0" applyFont="1" applyFill="1" applyBorder="1" applyAlignment="1">
      <alignment horizontal="center"/>
    </xf>
    <xf numFmtId="0" fontId="21" fillId="63" borderId="31" xfId="0" applyFont="1" applyFill="1" applyBorder="1" applyAlignment="1">
      <alignment horizontal="center"/>
    </xf>
    <xf numFmtId="0" fontId="21" fillId="45" borderId="1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AE0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25</xdr:col>
      <xdr:colOff>28575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4219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24</xdr:col>
      <xdr:colOff>142875</xdr:colOff>
      <xdr:row>56</xdr:row>
      <xdr:rowOff>28575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590675" y="7915275"/>
          <a:ext cx="37147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LUCÉLIA SANTOS SOUSA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COORD. DO CURSO SUP. DE TEC. EM GESTÃO HOSPITALAR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Port. N.º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1.693 DOU 22/10/2014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Última atualização: 13/07/2016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25</xdr:col>
      <xdr:colOff>28575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4219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62</xdr:row>
      <xdr:rowOff>19050</xdr:rowOff>
    </xdr:from>
    <xdr:to>
      <xdr:col>23</xdr:col>
      <xdr:colOff>95250</xdr:colOff>
      <xdr:row>67</xdr:row>
      <xdr:rowOff>47625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1266825" y="9772650"/>
          <a:ext cx="37528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LUCÉLIA SANTOS SOUSA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COORD. DO CURSO SUP. DE TEC. EM GESTÃO HOSPITALAR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Port. N.º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1.693 DOU 22/10/2014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Última atualização: 13/07/2016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25</xdr:col>
      <xdr:colOff>28575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4219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56</xdr:row>
      <xdr:rowOff>47625</xdr:rowOff>
    </xdr:from>
    <xdr:to>
      <xdr:col>24</xdr:col>
      <xdr:colOff>95250</xdr:colOff>
      <xdr:row>66</xdr:row>
      <xdr:rowOff>57150</xdr:rowOff>
    </xdr:to>
    <xdr:sp>
      <xdr:nvSpPr>
        <xdr:cNvPr id="2" name="CaixaDeTexto 5"/>
        <xdr:cNvSpPr txBox="1">
          <a:spLocks noChangeArrowheads="1"/>
        </xdr:cNvSpPr>
      </xdr:nvSpPr>
      <xdr:spPr>
        <a:xfrm>
          <a:off x="1562100" y="8896350"/>
          <a:ext cx="369570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LUCÉLIA SANTOS SOUSA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COORD. DO CURSO SUP. DE TEC. EM GESTÃO HOSPITALAR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Port. N.º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1.693 DOU 22/10/2014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Última atualização: 13/07/2016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AG49"/>
  <sheetViews>
    <sheetView view="pageLayout" zoomScale="110" zoomScaleNormal="80" zoomScalePageLayoutView="110" workbookViewId="0" topLeftCell="C39">
      <selection activeCell="U62" sqref="U62"/>
    </sheetView>
  </sheetViews>
  <sheetFormatPr defaultColWidth="11.57421875" defaultRowHeight="12.75"/>
  <cols>
    <col min="1" max="1" width="4.28125" style="1" hidden="1" customWidth="1"/>
    <col min="2" max="2" width="3.00390625" style="1" hidden="1" customWidth="1"/>
    <col min="3" max="3" width="3.57421875" style="1" customWidth="1"/>
    <col min="4" max="4" width="2.421875" style="1" customWidth="1"/>
    <col min="5" max="30" width="3.57421875" style="1" customWidth="1"/>
    <col min="31" max="32" width="0" style="1" hidden="1" customWidth="1"/>
    <col min="33" max="33" width="3.57421875" style="1" customWidth="1"/>
    <col min="34" max="16384" width="11.57421875" style="1" customWidth="1"/>
  </cols>
  <sheetData>
    <row r="8" spans="3:33" ht="15.75">
      <c r="C8" s="117" t="s">
        <v>101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3:33" ht="1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12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3:33" ht="12">
      <c r="C11" s="2" t="s">
        <v>0</v>
      </c>
      <c r="D11" s="82" t="s">
        <v>14</v>
      </c>
      <c r="E11" s="82"/>
      <c r="F11" s="82"/>
      <c r="G11" s="82" t="s">
        <v>15</v>
      </c>
      <c r="H11" s="82"/>
      <c r="I11" s="82"/>
      <c r="J11" s="82"/>
      <c r="K11" s="82"/>
      <c r="L11" s="82" t="s">
        <v>16</v>
      </c>
      <c r="M11" s="82"/>
      <c r="N11" s="82"/>
      <c r="O11" s="82"/>
      <c r="P11" s="82"/>
      <c r="Q11" s="82" t="s">
        <v>17</v>
      </c>
      <c r="R11" s="82"/>
      <c r="S11" s="82"/>
      <c r="T11" s="82"/>
      <c r="U11" s="82"/>
      <c r="V11" s="82"/>
      <c r="W11" s="82" t="s">
        <v>18</v>
      </c>
      <c r="X11" s="82"/>
      <c r="Y11" s="82"/>
      <c r="Z11" s="82"/>
      <c r="AA11" s="82"/>
      <c r="AB11" s="82" t="s">
        <v>19</v>
      </c>
      <c r="AC11" s="82"/>
      <c r="AD11" s="82"/>
      <c r="AE11" s="82"/>
      <c r="AF11" s="82"/>
      <c r="AG11" s="82"/>
    </row>
    <row r="12" spans="3:33" ht="12">
      <c r="C12" s="3"/>
      <c r="D12" s="3"/>
      <c r="E12" s="4"/>
      <c r="F12" s="4">
        <v>25</v>
      </c>
      <c r="G12" s="4">
        <v>1</v>
      </c>
      <c r="H12" s="4">
        <v>8</v>
      </c>
      <c r="I12" s="4">
        <v>15</v>
      </c>
      <c r="J12" s="4">
        <v>22</v>
      </c>
      <c r="K12" s="4">
        <v>29</v>
      </c>
      <c r="L12" s="4"/>
      <c r="M12" s="4">
        <v>5</v>
      </c>
      <c r="N12" s="4">
        <v>12</v>
      </c>
      <c r="O12" s="4">
        <v>19</v>
      </c>
      <c r="P12" s="4">
        <v>26</v>
      </c>
      <c r="Q12" s="4"/>
      <c r="R12" s="4">
        <v>3</v>
      </c>
      <c r="S12" s="4">
        <v>10</v>
      </c>
      <c r="T12" s="4">
        <v>17</v>
      </c>
      <c r="U12" s="4">
        <v>24</v>
      </c>
      <c r="V12" s="4">
        <v>31</v>
      </c>
      <c r="W12" s="4"/>
      <c r="X12" s="4">
        <v>7</v>
      </c>
      <c r="Y12" s="4">
        <v>14</v>
      </c>
      <c r="Z12" s="4">
        <v>21</v>
      </c>
      <c r="AA12" s="4">
        <v>28</v>
      </c>
      <c r="AB12" s="4"/>
      <c r="AC12" s="4">
        <v>5</v>
      </c>
      <c r="AD12" s="4">
        <v>12</v>
      </c>
      <c r="AE12" s="4">
        <v>21</v>
      </c>
      <c r="AF12" s="34">
        <v>28</v>
      </c>
      <c r="AG12" s="4">
        <v>19</v>
      </c>
    </row>
    <row r="13" spans="3:33" ht="12.75" customHeight="1">
      <c r="C13" s="92" t="s">
        <v>1</v>
      </c>
      <c r="D13" s="5">
        <v>1</v>
      </c>
      <c r="E13" s="9"/>
      <c r="F13" s="46" t="s">
        <v>34</v>
      </c>
      <c r="G13" s="46" t="s">
        <v>34</v>
      </c>
      <c r="H13" s="46" t="s">
        <v>34</v>
      </c>
      <c r="I13" s="46" t="s">
        <v>34</v>
      </c>
      <c r="J13" s="46" t="s">
        <v>34</v>
      </c>
      <c r="K13" s="46" t="s">
        <v>34</v>
      </c>
      <c r="L13" s="64"/>
      <c r="M13" s="46" t="s">
        <v>34</v>
      </c>
      <c r="N13" s="46" t="s">
        <v>34</v>
      </c>
      <c r="O13" s="46" t="s">
        <v>34</v>
      </c>
      <c r="P13" s="46" t="s">
        <v>34</v>
      </c>
      <c r="Q13" s="64"/>
      <c r="R13" s="46" t="s">
        <v>34</v>
      </c>
      <c r="S13" s="46" t="s">
        <v>34</v>
      </c>
      <c r="T13" s="46" t="s">
        <v>34</v>
      </c>
      <c r="U13" s="46" t="s">
        <v>34</v>
      </c>
      <c r="V13" s="46" t="s">
        <v>34</v>
      </c>
      <c r="W13" s="65"/>
      <c r="X13" s="46" t="s">
        <v>34</v>
      </c>
      <c r="Y13" s="46" t="s">
        <v>34</v>
      </c>
      <c r="Z13" s="46" t="s">
        <v>34</v>
      </c>
      <c r="AA13" s="46" t="s">
        <v>34</v>
      </c>
      <c r="AB13" s="65"/>
      <c r="AC13" s="46" t="s">
        <v>34</v>
      </c>
      <c r="AD13" s="46" t="s">
        <v>34</v>
      </c>
      <c r="AE13" s="7"/>
      <c r="AF13" s="35"/>
      <c r="AG13" s="76" t="s">
        <v>23</v>
      </c>
    </row>
    <row r="14" spans="3:33" ht="12">
      <c r="C14" s="92"/>
      <c r="D14" s="5">
        <v>2</v>
      </c>
      <c r="E14" s="9"/>
      <c r="F14" s="46" t="s">
        <v>34</v>
      </c>
      <c r="G14" s="46" t="s">
        <v>34</v>
      </c>
      <c r="H14" s="46" t="s">
        <v>34</v>
      </c>
      <c r="I14" s="46" t="s">
        <v>34</v>
      </c>
      <c r="J14" s="46" t="s">
        <v>34</v>
      </c>
      <c r="K14" s="46" t="s">
        <v>34</v>
      </c>
      <c r="L14" s="59"/>
      <c r="M14" s="46" t="s">
        <v>34</v>
      </c>
      <c r="N14" s="46" t="s">
        <v>34</v>
      </c>
      <c r="O14" s="46" t="s">
        <v>34</v>
      </c>
      <c r="P14" s="46" t="s">
        <v>34</v>
      </c>
      <c r="Q14" s="59"/>
      <c r="R14" s="46" t="s">
        <v>34</v>
      </c>
      <c r="S14" s="46" t="s">
        <v>34</v>
      </c>
      <c r="T14" s="46" t="s">
        <v>34</v>
      </c>
      <c r="U14" s="46" t="s">
        <v>34</v>
      </c>
      <c r="V14" s="46" t="s">
        <v>34</v>
      </c>
      <c r="W14" s="66"/>
      <c r="X14" s="46" t="s">
        <v>34</v>
      </c>
      <c r="Y14" s="46" t="s">
        <v>34</v>
      </c>
      <c r="Z14" s="46" t="s">
        <v>34</v>
      </c>
      <c r="AA14" s="46" t="s">
        <v>34</v>
      </c>
      <c r="AB14" s="66"/>
      <c r="AC14" s="46" t="s">
        <v>34</v>
      </c>
      <c r="AD14" s="46" t="s">
        <v>34</v>
      </c>
      <c r="AE14" s="7"/>
      <c r="AF14" s="35"/>
      <c r="AG14" s="77"/>
    </row>
    <row r="15" spans="3:33" ht="12">
      <c r="C15" s="92"/>
      <c r="D15" s="5">
        <v>3</v>
      </c>
      <c r="E15" s="9"/>
      <c r="F15" s="10" t="s">
        <v>30</v>
      </c>
      <c r="G15" s="10" t="s">
        <v>30</v>
      </c>
      <c r="H15" s="10" t="s">
        <v>30</v>
      </c>
      <c r="I15" s="10" t="s">
        <v>30</v>
      </c>
      <c r="J15" s="10" t="s">
        <v>30</v>
      </c>
      <c r="K15" s="10" t="s">
        <v>30</v>
      </c>
      <c r="L15" s="59"/>
      <c r="M15" s="10" t="s">
        <v>30</v>
      </c>
      <c r="N15" s="10" t="s">
        <v>30</v>
      </c>
      <c r="O15" s="10" t="s">
        <v>30</v>
      </c>
      <c r="P15" s="10" t="s">
        <v>30</v>
      </c>
      <c r="Q15" s="59"/>
      <c r="R15" s="11" t="s">
        <v>26</v>
      </c>
      <c r="S15" s="11" t="s">
        <v>26</v>
      </c>
      <c r="T15" s="11" t="s">
        <v>26</v>
      </c>
      <c r="U15" s="11" t="s">
        <v>26</v>
      </c>
      <c r="V15" s="11" t="s">
        <v>26</v>
      </c>
      <c r="W15" s="66"/>
      <c r="X15" s="11" t="s">
        <v>26</v>
      </c>
      <c r="Y15" s="11" t="s">
        <v>26</v>
      </c>
      <c r="Z15" s="11" t="s">
        <v>26</v>
      </c>
      <c r="AA15" s="11" t="s">
        <v>26</v>
      </c>
      <c r="AB15" s="66"/>
      <c r="AC15" s="11" t="s">
        <v>26</v>
      </c>
      <c r="AD15" s="11" t="s">
        <v>26</v>
      </c>
      <c r="AE15" s="7"/>
      <c r="AF15" s="35"/>
      <c r="AG15" s="77"/>
    </row>
    <row r="16" spans="3:33" ht="12">
      <c r="C16" s="92"/>
      <c r="D16" s="5">
        <v>4</v>
      </c>
      <c r="E16" s="9"/>
      <c r="F16" s="10" t="s">
        <v>30</v>
      </c>
      <c r="G16" s="10" t="s">
        <v>30</v>
      </c>
      <c r="H16" s="10" t="s">
        <v>30</v>
      </c>
      <c r="I16" s="10" t="s">
        <v>30</v>
      </c>
      <c r="J16" s="10" t="s">
        <v>30</v>
      </c>
      <c r="K16" s="10" t="s">
        <v>30</v>
      </c>
      <c r="L16" s="60"/>
      <c r="M16" s="10" t="s">
        <v>30</v>
      </c>
      <c r="N16" s="10" t="s">
        <v>30</v>
      </c>
      <c r="O16" s="10" t="s">
        <v>30</v>
      </c>
      <c r="P16" s="10" t="s">
        <v>30</v>
      </c>
      <c r="Q16" s="60"/>
      <c r="R16" s="11" t="s">
        <v>26</v>
      </c>
      <c r="S16" s="11" t="s">
        <v>26</v>
      </c>
      <c r="T16" s="11" t="s">
        <v>26</v>
      </c>
      <c r="U16" s="11" t="s">
        <v>26</v>
      </c>
      <c r="V16" s="11" t="s">
        <v>26</v>
      </c>
      <c r="W16" s="67"/>
      <c r="X16" s="11" t="s">
        <v>26</v>
      </c>
      <c r="Y16" s="11" t="s">
        <v>26</v>
      </c>
      <c r="Z16" s="11" t="s">
        <v>26</v>
      </c>
      <c r="AA16" s="11" t="s">
        <v>26</v>
      </c>
      <c r="AB16" s="67"/>
      <c r="AC16" s="11" t="s">
        <v>26</v>
      </c>
      <c r="AD16" s="11" t="s">
        <v>26</v>
      </c>
      <c r="AE16" s="7"/>
      <c r="AF16" s="35"/>
      <c r="AG16" s="78"/>
    </row>
    <row r="17" spans="3:33" ht="12">
      <c r="C17" s="92"/>
      <c r="D17" s="5"/>
      <c r="E17" s="4">
        <v>19</v>
      </c>
      <c r="F17" s="4">
        <v>26</v>
      </c>
      <c r="G17" s="4">
        <v>2</v>
      </c>
      <c r="H17" s="4">
        <v>9</v>
      </c>
      <c r="I17" s="4">
        <v>16</v>
      </c>
      <c r="J17" s="4">
        <v>23</v>
      </c>
      <c r="K17" s="4">
        <v>30</v>
      </c>
      <c r="L17" s="4"/>
      <c r="M17" s="4">
        <v>6</v>
      </c>
      <c r="N17" s="4">
        <v>13</v>
      </c>
      <c r="O17" s="4">
        <v>20</v>
      </c>
      <c r="P17" s="4">
        <v>27</v>
      </c>
      <c r="Q17" s="4"/>
      <c r="R17" s="4">
        <v>4</v>
      </c>
      <c r="S17" s="4">
        <v>11</v>
      </c>
      <c r="T17" s="4">
        <v>18</v>
      </c>
      <c r="U17" s="4">
        <v>25</v>
      </c>
      <c r="V17" s="4"/>
      <c r="W17" s="4">
        <v>1</v>
      </c>
      <c r="X17" s="4">
        <v>8</v>
      </c>
      <c r="Y17" s="4">
        <v>15</v>
      </c>
      <c r="Z17" s="4">
        <v>22</v>
      </c>
      <c r="AA17" s="4">
        <v>29</v>
      </c>
      <c r="AB17" s="4"/>
      <c r="AC17" s="4">
        <v>6</v>
      </c>
      <c r="AD17" s="4">
        <v>13</v>
      </c>
      <c r="AE17" s="4">
        <v>22</v>
      </c>
      <c r="AF17" s="34">
        <v>29</v>
      </c>
      <c r="AG17" s="4"/>
    </row>
    <row r="18" spans="3:33" ht="12.75" customHeight="1">
      <c r="C18" s="92" t="s">
        <v>2</v>
      </c>
      <c r="D18" s="5">
        <v>1</v>
      </c>
      <c r="E18" s="93" t="s">
        <v>22</v>
      </c>
      <c r="F18" s="47" t="s">
        <v>13</v>
      </c>
      <c r="G18" s="47" t="s">
        <v>13</v>
      </c>
      <c r="H18" s="47" t="s">
        <v>13</v>
      </c>
      <c r="I18" s="47" t="s">
        <v>13</v>
      </c>
      <c r="J18" s="47" t="s">
        <v>13</v>
      </c>
      <c r="K18" s="47" t="s">
        <v>13</v>
      </c>
      <c r="L18" s="64"/>
      <c r="M18" s="47" t="s">
        <v>13</v>
      </c>
      <c r="N18" s="47" t="s">
        <v>13</v>
      </c>
      <c r="O18" s="47" t="s">
        <v>13</v>
      </c>
      <c r="P18" s="47" t="s">
        <v>13</v>
      </c>
      <c r="Q18" s="64"/>
      <c r="R18" s="47" t="s">
        <v>13</v>
      </c>
      <c r="S18" s="47" t="s">
        <v>13</v>
      </c>
      <c r="T18" s="43" t="s">
        <v>28</v>
      </c>
      <c r="U18" s="43" t="s">
        <v>28</v>
      </c>
      <c r="V18" s="64"/>
      <c r="W18" s="43" t="s">
        <v>28</v>
      </c>
      <c r="X18" s="43" t="s">
        <v>28</v>
      </c>
      <c r="Y18" s="76" t="s">
        <v>25</v>
      </c>
      <c r="Z18" s="43" t="s">
        <v>28</v>
      </c>
      <c r="AA18" s="43" t="s">
        <v>28</v>
      </c>
      <c r="AB18" s="58"/>
      <c r="AC18" s="43" t="s">
        <v>28</v>
      </c>
      <c r="AD18" s="43" t="s">
        <v>28</v>
      </c>
      <c r="AE18" s="9"/>
      <c r="AF18" s="36"/>
      <c r="AG18" s="64"/>
    </row>
    <row r="19" spans="3:33" ht="12.75" customHeight="1">
      <c r="C19" s="92"/>
      <c r="D19" s="5">
        <v>2</v>
      </c>
      <c r="E19" s="94"/>
      <c r="F19" s="47" t="s">
        <v>13</v>
      </c>
      <c r="G19" s="47" t="s">
        <v>13</v>
      </c>
      <c r="H19" s="47" t="s">
        <v>13</v>
      </c>
      <c r="I19" s="47" t="s">
        <v>13</v>
      </c>
      <c r="J19" s="47" t="s">
        <v>13</v>
      </c>
      <c r="K19" s="47" t="s">
        <v>13</v>
      </c>
      <c r="L19" s="59"/>
      <c r="M19" s="47" t="s">
        <v>13</v>
      </c>
      <c r="N19" s="47" t="s">
        <v>13</v>
      </c>
      <c r="O19" s="47" t="s">
        <v>13</v>
      </c>
      <c r="P19" s="47" t="s">
        <v>13</v>
      </c>
      <c r="Q19" s="59"/>
      <c r="R19" s="47" t="s">
        <v>13</v>
      </c>
      <c r="S19" s="47" t="s">
        <v>13</v>
      </c>
      <c r="T19" s="43" t="s">
        <v>28</v>
      </c>
      <c r="U19" s="43" t="s">
        <v>28</v>
      </c>
      <c r="V19" s="59"/>
      <c r="W19" s="43" t="s">
        <v>28</v>
      </c>
      <c r="X19" s="43" t="s">
        <v>28</v>
      </c>
      <c r="Y19" s="77"/>
      <c r="Z19" s="43" t="s">
        <v>28</v>
      </c>
      <c r="AA19" s="43" t="s">
        <v>28</v>
      </c>
      <c r="AB19" s="59"/>
      <c r="AC19" s="43" t="s">
        <v>28</v>
      </c>
      <c r="AD19" s="43" t="s">
        <v>28</v>
      </c>
      <c r="AE19" s="9"/>
      <c r="AF19" s="36"/>
      <c r="AG19" s="59"/>
    </row>
    <row r="20" spans="3:33" ht="12.75" customHeight="1">
      <c r="C20" s="92"/>
      <c r="D20" s="5">
        <v>3</v>
      </c>
      <c r="E20" s="94"/>
      <c r="F20" s="45" t="s">
        <v>40</v>
      </c>
      <c r="G20" s="45" t="s">
        <v>40</v>
      </c>
      <c r="H20" s="45" t="s">
        <v>40</v>
      </c>
      <c r="I20" s="45" t="s">
        <v>40</v>
      </c>
      <c r="J20" s="45" t="s">
        <v>40</v>
      </c>
      <c r="K20" s="45" t="s">
        <v>40</v>
      </c>
      <c r="L20" s="59"/>
      <c r="M20" s="45" t="s">
        <v>40</v>
      </c>
      <c r="N20" s="45" t="s">
        <v>40</v>
      </c>
      <c r="O20" s="45" t="s">
        <v>40</v>
      </c>
      <c r="P20" s="45" t="s">
        <v>40</v>
      </c>
      <c r="Q20" s="59"/>
      <c r="R20" s="45" t="s">
        <v>40</v>
      </c>
      <c r="S20" s="45" t="s">
        <v>40</v>
      </c>
      <c r="T20" s="45" t="s">
        <v>40</v>
      </c>
      <c r="U20" s="45" t="s">
        <v>40</v>
      </c>
      <c r="V20" s="59"/>
      <c r="W20" s="45" t="s">
        <v>40</v>
      </c>
      <c r="X20" s="45" t="s">
        <v>40</v>
      </c>
      <c r="Y20" s="77"/>
      <c r="Z20" s="45" t="s">
        <v>40</v>
      </c>
      <c r="AA20" s="45" t="s">
        <v>40</v>
      </c>
      <c r="AB20" s="59"/>
      <c r="AC20" s="45" t="s">
        <v>40</v>
      </c>
      <c r="AD20" s="45" t="s">
        <v>40</v>
      </c>
      <c r="AE20" s="9"/>
      <c r="AF20" s="36"/>
      <c r="AG20" s="59"/>
    </row>
    <row r="21" spans="3:33" ht="12.75" customHeight="1">
      <c r="C21" s="92"/>
      <c r="D21" s="5">
        <v>4</v>
      </c>
      <c r="E21" s="95"/>
      <c r="F21" s="45" t="s">
        <v>40</v>
      </c>
      <c r="G21" s="45" t="s">
        <v>40</v>
      </c>
      <c r="H21" s="45" t="s">
        <v>40</v>
      </c>
      <c r="I21" s="45" t="s">
        <v>40</v>
      </c>
      <c r="J21" s="45" t="s">
        <v>40</v>
      </c>
      <c r="K21" s="45" t="s">
        <v>40</v>
      </c>
      <c r="L21" s="60"/>
      <c r="M21" s="45" t="s">
        <v>40</v>
      </c>
      <c r="N21" s="45" t="s">
        <v>40</v>
      </c>
      <c r="O21" s="45" t="s">
        <v>40</v>
      </c>
      <c r="P21" s="45" t="s">
        <v>40</v>
      </c>
      <c r="Q21" s="60"/>
      <c r="R21" s="45" t="s">
        <v>40</v>
      </c>
      <c r="S21" s="45" t="s">
        <v>40</v>
      </c>
      <c r="T21" s="45" t="s">
        <v>40</v>
      </c>
      <c r="U21" s="45" t="s">
        <v>40</v>
      </c>
      <c r="V21" s="60"/>
      <c r="W21" s="45" t="s">
        <v>40</v>
      </c>
      <c r="X21" s="45" t="s">
        <v>40</v>
      </c>
      <c r="Y21" s="78"/>
      <c r="Z21" s="45" t="s">
        <v>40</v>
      </c>
      <c r="AA21" s="45" t="s">
        <v>40</v>
      </c>
      <c r="AB21" s="60"/>
      <c r="AC21" s="45" t="s">
        <v>40</v>
      </c>
      <c r="AD21" s="45" t="s">
        <v>40</v>
      </c>
      <c r="AE21" s="9"/>
      <c r="AF21" s="36"/>
      <c r="AG21" s="60"/>
    </row>
    <row r="22" spans="3:33" ht="12">
      <c r="C22" s="13"/>
      <c r="D22" s="5"/>
      <c r="E22" s="4">
        <v>20</v>
      </c>
      <c r="F22" s="4">
        <v>27</v>
      </c>
      <c r="G22" s="4">
        <v>3</v>
      </c>
      <c r="H22" s="4">
        <v>10</v>
      </c>
      <c r="I22" s="4">
        <v>17</v>
      </c>
      <c r="J22" s="4">
        <v>24</v>
      </c>
      <c r="K22" s="4">
        <v>31</v>
      </c>
      <c r="L22" s="4"/>
      <c r="M22" s="4">
        <v>7</v>
      </c>
      <c r="N22" s="4">
        <v>14</v>
      </c>
      <c r="O22" s="4">
        <v>21</v>
      </c>
      <c r="P22" s="4">
        <v>28</v>
      </c>
      <c r="Q22" s="4"/>
      <c r="R22" s="4">
        <v>5</v>
      </c>
      <c r="S22" s="4">
        <v>12</v>
      </c>
      <c r="T22" s="4">
        <v>19</v>
      </c>
      <c r="U22" s="4">
        <v>26</v>
      </c>
      <c r="V22" s="4"/>
      <c r="W22" s="4">
        <v>2</v>
      </c>
      <c r="X22" s="4">
        <v>9</v>
      </c>
      <c r="Y22" s="4">
        <v>16</v>
      </c>
      <c r="Z22" s="4">
        <v>23</v>
      </c>
      <c r="AA22" s="4">
        <v>30</v>
      </c>
      <c r="AB22" s="4"/>
      <c r="AC22" s="4">
        <v>7</v>
      </c>
      <c r="AD22" s="4">
        <v>14</v>
      </c>
      <c r="AE22" s="4">
        <v>23</v>
      </c>
      <c r="AF22" s="34">
        <v>30</v>
      </c>
      <c r="AG22" s="4"/>
    </row>
    <row r="23" spans="3:33" ht="12.75" customHeight="1">
      <c r="C23" s="92" t="s">
        <v>3</v>
      </c>
      <c r="D23" s="5">
        <v>1</v>
      </c>
      <c r="E23" s="46" t="s">
        <v>34</v>
      </c>
      <c r="F23" s="46" t="s">
        <v>34</v>
      </c>
      <c r="G23" s="46" t="s">
        <v>34</v>
      </c>
      <c r="H23" s="46" t="s">
        <v>34</v>
      </c>
      <c r="I23" s="46" t="s">
        <v>34</v>
      </c>
      <c r="J23" s="46" t="s">
        <v>34</v>
      </c>
      <c r="K23" s="46" t="s">
        <v>34</v>
      </c>
      <c r="L23" s="64"/>
      <c r="M23" s="76" t="s">
        <v>25</v>
      </c>
      <c r="N23" s="46" t="s">
        <v>34</v>
      </c>
      <c r="O23" s="46" t="s">
        <v>34</v>
      </c>
      <c r="P23" s="46" t="s">
        <v>34</v>
      </c>
      <c r="Q23" s="64"/>
      <c r="R23" s="76" t="s">
        <v>25</v>
      </c>
      <c r="S23" s="76" t="s">
        <v>25</v>
      </c>
      <c r="T23" s="46" t="s">
        <v>34</v>
      </c>
      <c r="U23" s="46" t="s">
        <v>34</v>
      </c>
      <c r="V23" s="64"/>
      <c r="W23" s="76" t="s">
        <v>25</v>
      </c>
      <c r="X23" s="46" t="s">
        <v>34</v>
      </c>
      <c r="Y23" s="46" t="s">
        <v>34</v>
      </c>
      <c r="Z23" s="46" t="s">
        <v>34</v>
      </c>
      <c r="AA23" s="46" t="s">
        <v>34</v>
      </c>
      <c r="AB23" s="58"/>
      <c r="AC23" s="46" t="s">
        <v>34</v>
      </c>
      <c r="AD23" s="46" t="s">
        <v>34</v>
      </c>
      <c r="AE23" s="14"/>
      <c r="AF23" s="37"/>
      <c r="AG23" s="83"/>
    </row>
    <row r="24" spans="3:33" ht="12">
      <c r="C24" s="92"/>
      <c r="D24" s="5">
        <v>2</v>
      </c>
      <c r="E24" s="46" t="s">
        <v>34</v>
      </c>
      <c r="F24" s="46" t="s">
        <v>34</v>
      </c>
      <c r="G24" s="46" t="s">
        <v>34</v>
      </c>
      <c r="H24" s="46" t="s">
        <v>34</v>
      </c>
      <c r="I24" s="46" t="s">
        <v>34</v>
      </c>
      <c r="J24" s="46" t="s">
        <v>34</v>
      </c>
      <c r="K24" s="46" t="s">
        <v>34</v>
      </c>
      <c r="L24" s="59"/>
      <c r="M24" s="77"/>
      <c r="N24" s="46" t="s">
        <v>34</v>
      </c>
      <c r="O24" s="46" t="s">
        <v>34</v>
      </c>
      <c r="P24" s="46" t="s">
        <v>34</v>
      </c>
      <c r="Q24" s="59"/>
      <c r="R24" s="77"/>
      <c r="S24" s="77"/>
      <c r="T24" s="46" t="s">
        <v>34</v>
      </c>
      <c r="U24" s="46" t="s">
        <v>34</v>
      </c>
      <c r="V24" s="59"/>
      <c r="W24" s="77"/>
      <c r="X24" s="46" t="s">
        <v>34</v>
      </c>
      <c r="Y24" s="46" t="s">
        <v>34</v>
      </c>
      <c r="Z24" s="46" t="s">
        <v>34</v>
      </c>
      <c r="AA24" s="46" t="s">
        <v>34</v>
      </c>
      <c r="AB24" s="59"/>
      <c r="AC24" s="46" t="s">
        <v>34</v>
      </c>
      <c r="AD24" s="46" t="s">
        <v>34</v>
      </c>
      <c r="AE24" s="14"/>
      <c r="AF24" s="37"/>
      <c r="AG24" s="84"/>
    </row>
    <row r="25" spans="3:33" ht="12">
      <c r="C25" s="92"/>
      <c r="D25" s="5">
        <v>3</v>
      </c>
      <c r="E25" s="10" t="s">
        <v>30</v>
      </c>
      <c r="F25" s="10" t="s">
        <v>30</v>
      </c>
      <c r="G25" s="10" t="s">
        <v>30</v>
      </c>
      <c r="H25" s="10" t="s">
        <v>30</v>
      </c>
      <c r="I25" s="10" t="s">
        <v>30</v>
      </c>
      <c r="J25" s="10" t="s">
        <v>30</v>
      </c>
      <c r="K25" s="10" t="s">
        <v>30</v>
      </c>
      <c r="L25" s="59"/>
      <c r="M25" s="77"/>
      <c r="N25" s="10" t="s">
        <v>30</v>
      </c>
      <c r="O25" s="10" t="s">
        <v>30</v>
      </c>
      <c r="P25" s="10" t="s">
        <v>30</v>
      </c>
      <c r="Q25" s="59"/>
      <c r="R25" s="77"/>
      <c r="S25" s="77"/>
      <c r="T25" s="11" t="s">
        <v>26</v>
      </c>
      <c r="U25" s="11" t="s">
        <v>26</v>
      </c>
      <c r="V25" s="59"/>
      <c r="W25" s="77"/>
      <c r="X25" s="11" t="s">
        <v>26</v>
      </c>
      <c r="Y25" s="11" t="s">
        <v>26</v>
      </c>
      <c r="Z25" s="11" t="s">
        <v>26</v>
      </c>
      <c r="AA25" s="11" t="s">
        <v>26</v>
      </c>
      <c r="AB25" s="59"/>
      <c r="AC25" s="11" t="s">
        <v>26</v>
      </c>
      <c r="AD25" s="11" t="s">
        <v>26</v>
      </c>
      <c r="AE25" s="14"/>
      <c r="AF25" s="37"/>
      <c r="AG25" s="84"/>
    </row>
    <row r="26" spans="3:33" ht="12">
      <c r="C26" s="92"/>
      <c r="D26" s="5">
        <v>4</v>
      </c>
      <c r="E26" s="10" t="s">
        <v>30</v>
      </c>
      <c r="F26" s="10" t="s">
        <v>30</v>
      </c>
      <c r="G26" s="10" t="s">
        <v>30</v>
      </c>
      <c r="H26" s="10" t="s">
        <v>30</v>
      </c>
      <c r="I26" s="10" t="s">
        <v>30</v>
      </c>
      <c r="J26" s="10" t="s">
        <v>30</v>
      </c>
      <c r="K26" s="10" t="s">
        <v>30</v>
      </c>
      <c r="L26" s="60"/>
      <c r="M26" s="78"/>
      <c r="N26" s="10" t="s">
        <v>30</v>
      </c>
      <c r="O26" s="10" t="s">
        <v>30</v>
      </c>
      <c r="P26" s="10" t="s">
        <v>30</v>
      </c>
      <c r="Q26" s="60"/>
      <c r="R26" s="78"/>
      <c r="S26" s="78"/>
      <c r="T26" s="11" t="s">
        <v>26</v>
      </c>
      <c r="U26" s="11" t="s">
        <v>26</v>
      </c>
      <c r="V26" s="60"/>
      <c r="W26" s="78"/>
      <c r="X26" s="11" t="s">
        <v>26</v>
      </c>
      <c r="Y26" s="11" t="s">
        <v>26</v>
      </c>
      <c r="Z26" s="11" t="s">
        <v>26</v>
      </c>
      <c r="AA26" s="11" t="s">
        <v>26</v>
      </c>
      <c r="AB26" s="60"/>
      <c r="AC26" s="11" t="s">
        <v>26</v>
      </c>
      <c r="AD26" s="11" t="s">
        <v>26</v>
      </c>
      <c r="AE26" s="14"/>
      <c r="AF26" s="37"/>
      <c r="AG26" s="85"/>
    </row>
    <row r="27" spans="3:33" ht="12">
      <c r="C27" s="13"/>
      <c r="D27" s="5"/>
      <c r="E27" s="4">
        <v>21</v>
      </c>
      <c r="F27" s="15">
        <v>28</v>
      </c>
      <c r="G27" s="15">
        <v>4</v>
      </c>
      <c r="H27" s="15">
        <v>11</v>
      </c>
      <c r="I27" s="15">
        <v>18</v>
      </c>
      <c r="J27" s="15">
        <v>25</v>
      </c>
      <c r="K27" s="15"/>
      <c r="L27" s="15">
        <v>1</v>
      </c>
      <c r="M27" s="15">
        <v>8</v>
      </c>
      <c r="N27" s="15">
        <v>15</v>
      </c>
      <c r="O27" s="15">
        <v>22</v>
      </c>
      <c r="P27" s="16">
        <v>29</v>
      </c>
      <c r="Q27" s="17"/>
      <c r="R27" s="18">
        <v>6</v>
      </c>
      <c r="S27" s="18">
        <v>13</v>
      </c>
      <c r="T27" s="19">
        <v>20</v>
      </c>
      <c r="U27" s="17">
        <v>27</v>
      </c>
      <c r="V27" s="20"/>
      <c r="W27" s="18">
        <v>3</v>
      </c>
      <c r="X27" s="18">
        <v>10</v>
      </c>
      <c r="Y27" s="18">
        <v>17</v>
      </c>
      <c r="Z27" s="18">
        <v>24</v>
      </c>
      <c r="AA27" s="17"/>
      <c r="AB27" s="18">
        <v>1</v>
      </c>
      <c r="AC27" s="18">
        <v>8</v>
      </c>
      <c r="AD27" s="18">
        <v>15</v>
      </c>
      <c r="AE27" s="18">
        <v>24</v>
      </c>
      <c r="AF27" s="21"/>
      <c r="AG27" s="15"/>
    </row>
    <row r="28" spans="3:33" ht="12.75" customHeight="1">
      <c r="C28" s="92" t="s">
        <v>4</v>
      </c>
      <c r="D28" s="5">
        <v>1</v>
      </c>
      <c r="E28" s="43" t="s">
        <v>28</v>
      </c>
      <c r="F28" s="43" t="s">
        <v>28</v>
      </c>
      <c r="G28" s="43" t="s">
        <v>28</v>
      </c>
      <c r="H28" s="43" t="s">
        <v>28</v>
      </c>
      <c r="I28" s="43" t="s">
        <v>28</v>
      </c>
      <c r="J28" s="43" t="s">
        <v>28</v>
      </c>
      <c r="K28" s="64"/>
      <c r="L28" s="43" t="s">
        <v>28</v>
      </c>
      <c r="M28" s="43" t="s">
        <v>28</v>
      </c>
      <c r="N28" s="43" t="s">
        <v>28</v>
      </c>
      <c r="O28" s="43" t="s">
        <v>28</v>
      </c>
      <c r="P28" s="43" t="s">
        <v>28</v>
      </c>
      <c r="Q28" s="58"/>
      <c r="R28" s="43" t="s">
        <v>28</v>
      </c>
      <c r="S28" s="43" t="s">
        <v>28</v>
      </c>
      <c r="T28" s="43" t="s">
        <v>28</v>
      </c>
      <c r="U28" s="43" t="s">
        <v>28</v>
      </c>
      <c r="V28" s="64"/>
      <c r="W28" s="43" t="s">
        <v>28</v>
      </c>
      <c r="X28" s="43" t="s">
        <v>28</v>
      </c>
      <c r="Y28" s="43" t="s">
        <v>28</v>
      </c>
      <c r="Z28" s="43" t="s">
        <v>28</v>
      </c>
      <c r="AA28" s="58"/>
      <c r="AB28" s="43" t="s">
        <v>28</v>
      </c>
      <c r="AC28" s="76" t="s">
        <v>25</v>
      </c>
      <c r="AD28" s="43" t="s">
        <v>28</v>
      </c>
      <c r="AE28" s="9"/>
      <c r="AF28" s="36"/>
      <c r="AG28" s="64"/>
    </row>
    <row r="29" spans="3:33" ht="12.75" customHeight="1">
      <c r="C29" s="92"/>
      <c r="D29" s="5">
        <v>2</v>
      </c>
      <c r="E29" s="43" t="s">
        <v>28</v>
      </c>
      <c r="F29" s="43" t="s">
        <v>28</v>
      </c>
      <c r="G29" s="43" t="s">
        <v>28</v>
      </c>
      <c r="H29" s="43" t="s">
        <v>28</v>
      </c>
      <c r="I29" s="43" t="s">
        <v>28</v>
      </c>
      <c r="J29" s="43" t="s">
        <v>28</v>
      </c>
      <c r="K29" s="59"/>
      <c r="L29" s="43" t="s">
        <v>28</v>
      </c>
      <c r="M29" s="43" t="s">
        <v>28</v>
      </c>
      <c r="N29" s="43" t="s">
        <v>28</v>
      </c>
      <c r="O29" s="43" t="s">
        <v>28</v>
      </c>
      <c r="P29" s="43" t="s">
        <v>28</v>
      </c>
      <c r="Q29" s="59"/>
      <c r="R29" s="43" t="s">
        <v>28</v>
      </c>
      <c r="S29" s="43" t="s">
        <v>28</v>
      </c>
      <c r="T29" s="43" t="s">
        <v>28</v>
      </c>
      <c r="U29" s="43" t="s">
        <v>28</v>
      </c>
      <c r="V29" s="59"/>
      <c r="W29" s="43" t="s">
        <v>28</v>
      </c>
      <c r="X29" s="43" t="s">
        <v>28</v>
      </c>
      <c r="Y29" s="43" t="s">
        <v>28</v>
      </c>
      <c r="Z29" s="43" t="s">
        <v>28</v>
      </c>
      <c r="AA29" s="59"/>
      <c r="AB29" s="43" t="s">
        <v>28</v>
      </c>
      <c r="AC29" s="77"/>
      <c r="AD29" s="43" t="s">
        <v>28</v>
      </c>
      <c r="AE29" s="9"/>
      <c r="AF29" s="36"/>
      <c r="AG29" s="59"/>
    </row>
    <row r="30" spans="3:33" ht="12.75" customHeight="1">
      <c r="C30" s="92"/>
      <c r="D30" s="5">
        <v>3</v>
      </c>
      <c r="E30" s="45" t="s">
        <v>40</v>
      </c>
      <c r="F30" s="45" t="s">
        <v>40</v>
      </c>
      <c r="G30" s="45" t="s">
        <v>40</v>
      </c>
      <c r="H30" s="45" t="s">
        <v>40</v>
      </c>
      <c r="I30" s="45" t="s">
        <v>40</v>
      </c>
      <c r="J30" s="45" t="s">
        <v>40</v>
      </c>
      <c r="K30" s="59"/>
      <c r="L30" s="45" t="s">
        <v>40</v>
      </c>
      <c r="M30" s="45" t="s">
        <v>40</v>
      </c>
      <c r="N30" s="45" t="s">
        <v>40</v>
      </c>
      <c r="O30" s="45" t="s">
        <v>40</v>
      </c>
      <c r="P30" s="45" t="s">
        <v>40</v>
      </c>
      <c r="Q30" s="59"/>
      <c r="R30" s="45" t="s">
        <v>40</v>
      </c>
      <c r="S30" s="45" t="s">
        <v>40</v>
      </c>
      <c r="T30" s="45" t="s">
        <v>40</v>
      </c>
      <c r="U30" s="45" t="s">
        <v>40</v>
      </c>
      <c r="V30" s="59"/>
      <c r="W30" s="45" t="s">
        <v>40</v>
      </c>
      <c r="X30" s="45" t="s">
        <v>40</v>
      </c>
      <c r="Y30" s="45" t="s">
        <v>40</v>
      </c>
      <c r="Z30" s="45" t="s">
        <v>40</v>
      </c>
      <c r="AA30" s="59"/>
      <c r="AB30" s="45" t="s">
        <v>40</v>
      </c>
      <c r="AC30" s="77"/>
      <c r="AD30" s="45" t="s">
        <v>40</v>
      </c>
      <c r="AE30" s="9"/>
      <c r="AF30" s="36"/>
      <c r="AG30" s="59"/>
    </row>
    <row r="31" spans="3:33" ht="12.75" customHeight="1">
      <c r="C31" s="92"/>
      <c r="D31" s="5">
        <v>4</v>
      </c>
      <c r="E31" s="45" t="s">
        <v>40</v>
      </c>
      <c r="F31" s="45" t="s">
        <v>40</v>
      </c>
      <c r="G31" s="45" t="s">
        <v>40</v>
      </c>
      <c r="H31" s="45" t="s">
        <v>40</v>
      </c>
      <c r="I31" s="45" t="s">
        <v>40</v>
      </c>
      <c r="J31" s="45" t="s">
        <v>40</v>
      </c>
      <c r="K31" s="60"/>
      <c r="L31" s="45" t="s">
        <v>40</v>
      </c>
      <c r="M31" s="45" t="s">
        <v>40</v>
      </c>
      <c r="N31" s="45" t="s">
        <v>40</v>
      </c>
      <c r="O31" s="45" t="s">
        <v>40</v>
      </c>
      <c r="P31" s="45" t="s">
        <v>40</v>
      </c>
      <c r="Q31" s="60"/>
      <c r="R31" s="45" t="s">
        <v>40</v>
      </c>
      <c r="S31" s="45" t="s">
        <v>40</v>
      </c>
      <c r="T31" s="45" t="s">
        <v>40</v>
      </c>
      <c r="U31" s="45" t="s">
        <v>40</v>
      </c>
      <c r="V31" s="60"/>
      <c r="W31" s="45" t="s">
        <v>40</v>
      </c>
      <c r="X31" s="45" t="s">
        <v>40</v>
      </c>
      <c r="Y31" s="45" t="s">
        <v>40</v>
      </c>
      <c r="Z31" s="45" t="s">
        <v>40</v>
      </c>
      <c r="AA31" s="63"/>
      <c r="AB31" s="45" t="s">
        <v>40</v>
      </c>
      <c r="AC31" s="78"/>
      <c r="AD31" s="45" t="s">
        <v>40</v>
      </c>
      <c r="AE31" s="9"/>
      <c r="AF31" s="36"/>
      <c r="AG31" s="60"/>
    </row>
    <row r="32" spans="3:33" ht="12">
      <c r="C32" s="13"/>
      <c r="D32" s="5"/>
      <c r="E32" s="4">
        <v>22</v>
      </c>
      <c r="F32" s="15">
        <v>29</v>
      </c>
      <c r="G32" s="15">
        <v>5</v>
      </c>
      <c r="H32" s="15">
        <v>12</v>
      </c>
      <c r="I32" s="15">
        <v>19</v>
      </c>
      <c r="J32" s="15">
        <v>26</v>
      </c>
      <c r="K32" s="15"/>
      <c r="L32" s="15">
        <v>2</v>
      </c>
      <c r="M32" s="15">
        <v>9</v>
      </c>
      <c r="N32" s="15">
        <v>16</v>
      </c>
      <c r="O32" s="15">
        <v>23</v>
      </c>
      <c r="P32" s="16">
        <v>30</v>
      </c>
      <c r="Q32" s="17"/>
      <c r="R32" s="17">
        <v>7</v>
      </c>
      <c r="S32" s="17">
        <v>14</v>
      </c>
      <c r="T32" s="20">
        <v>21</v>
      </c>
      <c r="U32" s="21">
        <v>28</v>
      </c>
      <c r="V32" s="22"/>
      <c r="W32" s="15">
        <v>4</v>
      </c>
      <c r="X32" s="15">
        <v>11</v>
      </c>
      <c r="Y32" s="15">
        <v>18</v>
      </c>
      <c r="Z32" s="23">
        <v>25</v>
      </c>
      <c r="AA32" s="18"/>
      <c r="AB32" s="15">
        <v>2</v>
      </c>
      <c r="AC32" s="15">
        <v>9</v>
      </c>
      <c r="AD32" s="15">
        <v>16</v>
      </c>
      <c r="AE32" s="23">
        <v>25</v>
      </c>
      <c r="AF32" s="38"/>
      <c r="AG32" s="15"/>
    </row>
    <row r="33" spans="3:33" ht="12.75" customHeight="1">
      <c r="C33" s="92" t="s">
        <v>5</v>
      </c>
      <c r="D33" s="5">
        <v>1</v>
      </c>
      <c r="E33" s="10" t="s">
        <v>30</v>
      </c>
      <c r="F33" s="10" t="s">
        <v>30</v>
      </c>
      <c r="G33" s="10" t="s">
        <v>30</v>
      </c>
      <c r="H33" s="10" t="s">
        <v>30</v>
      </c>
      <c r="I33" s="10" t="s">
        <v>30</v>
      </c>
      <c r="J33" s="10" t="s">
        <v>30</v>
      </c>
      <c r="K33" s="64"/>
      <c r="L33" s="10" t="s">
        <v>30</v>
      </c>
      <c r="M33" s="10" t="s">
        <v>30</v>
      </c>
      <c r="N33" s="10" t="s">
        <v>30</v>
      </c>
      <c r="O33" s="10" t="s">
        <v>30</v>
      </c>
      <c r="P33" s="10" t="s">
        <v>30</v>
      </c>
      <c r="Q33" s="58"/>
      <c r="R33" s="11" t="s">
        <v>26</v>
      </c>
      <c r="S33" s="11" t="s">
        <v>26</v>
      </c>
      <c r="T33" s="11" t="s">
        <v>26</v>
      </c>
      <c r="U33" s="76" t="s">
        <v>25</v>
      </c>
      <c r="V33" s="64"/>
      <c r="W33" s="11" t="s">
        <v>26</v>
      </c>
      <c r="X33" s="11" t="s">
        <v>26</v>
      </c>
      <c r="Y33" s="11" t="s">
        <v>26</v>
      </c>
      <c r="Z33" s="11" t="s">
        <v>26</v>
      </c>
      <c r="AA33" s="116"/>
      <c r="AB33" s="11" t="s">
        <v>26</v>
      </c>
      <c r="AC33" s="11" t="s">
        <v>26</v>
      </c>
      <c r="AD33" s="11" t="s">
        <v>26</v>
      </c>
      <c r="AE33" s="8"/>
      <c r="AF33" s="39"/>
      <c r="AG33" s="83"/>
    </row>
    <row r="34" spans="3:33" ht="12">
      <c r="C34" s="92"/>
      <c r="D34" s="5">
        <v>2</v>
      </c>
      <c r="E34" s="10" t="s">
        <v>30</v>
      </c>
      <c r="F34" s="10" t="s">
        <v>30</v>
      </c>
      <c r="G34" s="10" t="s">
        <v>30</v>
      </c>
      <c r="H34" s="10" t="s">
        <v>30</v>
      </c>
      <c r="I34" s="10" t="s">
        <v>30</v>
      </c>
      <c r="J34" s="10" t="s">
        <v>30</v>
      </c>
      <c r="K34" s="59"/>
      <c r="L34" s="10" t="s">
        <v>30</v>
      </c>
      <c r="M34" s="10" t="s">
        <v>30</v>
      </c>
      <c r="N34" s="10" t="s">
        <v>30</v>
      </c>
      <c r="O34" s="10" t="s">
        <v>30</v>
      </c>
      <c r="P34" s="10" t="s">
        <v>30</v>
      </c>
      <c r="Q34" s="59"/>
      <c r="R34" s="11" t="s">
        <v>26</v>
      </c>
      <c r="S34" s="11" t="s">
        <v>26</v>
      </c>
      <c r="T34" s="11" t="s">
        <v>26</v>
      </c>
      <c r="U34" s="77"/>
      <c r="V34" s="59"/>
      <c r="W34" s="11" t="s">
        <v>26</v>
      </c>
      <c r="X34" s="11" t="s">
        <v>26</v>
      </c>
      <c r="Y34" s="11" t="s">
        <v>26</v>
      </c>
      <c r="Z34" s="11" t="s">
        <v>26</v>
      </c>
      <c r="AA34" s="84"/>
      <c r="AB34" s="11" t="s">
        <v>26</v>
      </c>
      <c r="AC34" s="11" t="s">
        <v>26</v>
      </c>
      <c r="AD34" s="11" t="s">
        <v>26</v>
      </c>
      <c r="AE34" s="8"/>
      <c r="AF34" s="39"/>
      <c r="AG34" s="84"/>
    </row>
    <row r="35" spans="3:33" ht="12">
      <c r="C35" s="92"/>
      <c r="D35" s="5">
        <v>3</v>
      </c>
      <c r="E35" s="45" t="s">
        <v>40</v>
      </c>
      <c r="F35" s="45" t="s">
        <v>40</v>
      </c>
      <c r="G35" s="45" t="s">
        <v>40</v>
      </c>
      <c r="H35" s="45" t="s">
        <v>40</v>
      </c>
      <c r="I35" s="45" t="s">
        <v>40</v>
      </c>
      <c r="J35" s="45" t="s">
        <v>40</v>
      </c>
      <c r="K35" s="59"/>
      <c r="L35" s="45" t="s">
        <v>40</v>
      </c>
      <c r="M35" s="45" t="s">
        <v>40</v>
      </c>
      <c r="N35" s="47" t="s">
        <v>13</v>
      </c>
      <c r="O35" s="47" t="s">
        <v>13</v>
      </c>
      <c r="P35" s="47" t="s">
        <v>13</v>
      </c>
      <c r="Q35" s="59"/>
      <c r="R35" s="47" t="s">
        <v>13</v>
      </c>
      <c r="S35" s="47" t="s">
        <v>13</v>
      </c>
      <c r="T35" s="47" t="s">
        <v>13</v>
      </c>
      <c r="U35" s="77"/>
      <c r="V35" s="59"/>
      <c r="W35" s="47" t="s">
        <v>13</v>
      </c>
      <c r="X35" s="47" t="s">
        <v>13</v>
      </c>
      <c r="Y35" s="47" t="s">
        <v>13</v>
      </c>
      <c r="Z35" s="47" t="s">
        <v>13</v>
      </c>
      <c r="AA35" s="84"/>
      <c r="AB35" s="47" t="s">
        <v>13</v>
      </c>
      <c r="AC35" s="47" t="s">
        <v>13</v>
      </c>
      <c r="AD35" s="47" t="s">
        <v>13</v>
      </c>
      <c r="AE35" s="8"/>
      <c r="AF35" s="39"/>
      <c r="AG35" s="84"/>
    </row>
    <row r="36" spans="3:33" ht="12">
      <c r="C36" s="92"/>
      <c r="D36" s="5">
        <v>4</v>
      </c>
      <c r="E36" s="45" t="s">
        <v>40</v>
      </c>
      <c r="F36" s="45" t="s">
        <v>40</v>
      </c>
      <c r="G36" s="45" t="s">
        <v>40</v>
      </c>
      <c r="H36" s="45" t="s">
        <v>40</v>
      </c>
      <c r="I36" s="45" t="s">
        <v>40</v>
      </c>
      <c r="J36" s="45" t="s">
        <v>40</v>
      </c>
      <c r="K36" s="60"/>
      <c r="L36" s="45" t="s">
        <v>40</v>
      </c>
      <c r="M36" s="45" t="s">
        <v>40</v>
      </c>
      <c r="N36" s="47" t="s">
        <v>13</v>
      </c>
      <c r="O36" s="47" t="s">
        <v>13</v>
      </c>
      <c r="P36" s="47" t="s">
        <v>13</v>
      </c>
      <c r="Q36" s="63"/>
      <c r="R36" s="47" t="s">
        <v>13</v>
      </c>
      <c r="S36" s="47" t="s">
        <v>13</v>
      </c>
      <c r="T36" s="47" t="s">
        <v>13</v>
      </c>
      <c r="U36" s="78"/>
      <c r="V36" s="60"/>
      <c r="W36" s="47" t="s">
        <v>13</v>
      </c>
      <c r="X36" s="47" t="s">
        <v>13</v>
      </c>
      <c r="Y36" s="47" t="s">
        <v>13</v>
      </c>
      <c r="Z36" s="47" t="s">
        <v>13</v>
      </c>
      <c r="AA36" s="85"/>
      <c r="AB36" s="47" t="s">
        <v>13</v>
      </c>
      <c r="AC36" s="47" t="s">
        <v>13</v>
      </c>
      <c r="AD36" s="47" t="s">
        <v>13</v>
      </c>
      <c r="AE36" s="24"/>
      <c r="AF36" s="39"/>
      <c r="AG36" s="85"/>
    </row>
    <row r="37" spans="3:33" ht="12">
      <c r="C37" s="13"/>
      <c r="D37" s="5"/>
      <c r="E37" s="4">
        <v>23</v>
      </c>
      <c r="F37" s="15">
        <v>30</v>
      </c>
      <c r="G37" s="15">
        <v>6</v>
      </c>
      <c r="H37" s="15">
        <v>13</v>
      </c>
      <c r="I37" s="15">
        <v>20</v>
      </c>
      <c r="J37" s="15">
        <v>27</v>
      </c>
      <c r="K37" s="15"/>
      <c r="L37" s="15">
        <v>3</v>
      </c>
      <c r="M37" s="15">
        <v>10</v>
      </c>
      <c r="N37" s="15">
        <v>17</v>
      </c>
      <c r="O37" s="15">
        <v>24</v>
      </c>
      <c r="P37" s="25"/>
      <c r="Q37" s="26">
        <v>1</v>
      </c>
      <c r="R37" s="19">
        <v>8</v>
      </c>
      <c r="S37" s="19">
        <v>15</v>
      </c>
      <c r="T37" s="17">
        <v>22</v>
      </c>
      <c r="U37" s="18">
        <v>29</v>
      </c>
      <c r="V37" s="20"/>
      <c r="W37" s="20">
        <v>5</v>
      </c>
      <c r="X37" s="20">
        <v>12</v>
      </c>
      <c r="Y37" s="20">
        <v>19</v>
      </c>
      <c r="Z37" s="20">
        <v>26</v>
      </c>
      <c r="AA37" s="20"/>
      <c r="AB37" s="20">
        <v>3</v>
      </c>
      <c r="AC37" s="20">
        <v>10</v>
      </c>
      <c r="AD37" s="20">
        <v>17</v>
      </c>
      <c r="AE37" s="20">
        <v>26</v>
      </c>
      <c r="AF37" s="22"/>
      <c r="AG37" s="15"/>
    </row>
    <row r="38" spans="3:33" ht="12.75" customHeight="1">
      <c r="C38" s="92" t="s">
        <v>6</v>
      </c>
      <c r="D38" s="27">
        <v>1</v>
      </c>
      <c r="E38" s="28"/>
      <c r="F38" s="28"/>
      <c r="G38" s="28"/>
      <c r="H38" s="28"/>
      <c r="I38" s="28"/>
      <c r="J38" s="28"/>
      <c r="K38" s="89"/>
      <c r="L38" s="10" t="s">
        <v>30</v>
      </c>
      <c r="M38" s="10" t="s">
        <v>30</v>
      </c>
      <c r="N38" s="45" t="s">
        <v>40</v>
      </c>
      <c r="O38" s="43" t="s">
        <v>28</v>
      </c>
      <c r="P38" s="89"/>
      <c r="Q38" s="28"/>
      <c r="R38" s="28"/>
      <c r="S38" s="28"/>
      <c r="T38" s="28"/>
      <c r="U38" s="28"/>
      <c r="V38" s="89"/>
      <c r="W38" s="11" t="s">
        <v>26</v>
      </c>
      <c r="X38" s="11" t="s">
        <v>26</v>
      </c>
      <c r="Y38" s="11" t="s">
        <v>26</v>
      </c>
      <c r="Z38" s="29"/>
      <c r="AA38" s="64"/>
      <c r="AB38" s="29"/>
      <c r="AC38" s="28"/>
      <c r="AD38" s="29"/>
      <c r="AE38" s="29"/>
      <c r="AF38" s="36"/>
      <c r="AG38" s="64"/>
    </row>
    <row r="39" spans="3:33" ht="12">
      <c r="C39" s="92"/>
      <c r="D39" s="27">
        <v>2</v>
      </c>
      <c r="E39" s="28"/>
      <c r="F39" s="28"/>
      <c r="G39" s="28"/>
      <c r="H39" s="28"/>
      <c r="I39" s="28"/>
      <c r="J39" s="28"/>
      <c r="K39" s="90"/>
      <c r="L39" s="10" t="s">
        <v>30</v>
      </c>
      <c r="M39" s="10" t="s">
        <v>30</v>
      </c>
      <c r="N39" s="45" t="s">
        <v>40</v>
      </c>
      <c r="O39" s="43" t="s">
        <v>28</v>
      </c>
      <c r="P39" s="90"/>
      <c r="Q39" s="28"/>
      <c r="R39" s="28"/>
      <c r="S39" s="28"/>
      <c r="T39" s="28"/>
      <c r="U39" s="28"/>
      <c r="V39" s="90"/>
      <c r="W39" s="11" t="s">
        <v>26</v>
      </c>
      <c r="X39" s="11" t="s">
        <v>26</v>
      </c>
      <c r="Y39" s="11" t="s">
        <v>26</v>
      </c>
      <c r="Z39" s="29"/>
      <c r="AA39" s="59"/>
      <c r="AB39" s="29"/>
      <c r="AC39" s="28"/>
      <c r="AD39" s="29"/>
      <c r="AE39" s="29"/>
      <c r="AF39" s="36"/>
      <c r="AG39" s="59"/>
    </row>
    <row r="40" spans="3:33" ht="12">
      <c r="C40" s="92"/>
      <c r="D40" s="27">
        <v>3</v>
      </c>
      <c r="E40" s="28"/>
      <c r="F40" s="28"/>
      <c r="G40" s="28"/>
      <c r="H40" s="28"/>
      <c r="I40" s="28"/>
      <c r="J40" s="28"/>
      <c r="K40" s="90"/>
      <c r="L40" s="10" t="s">
        <v>30</v>
      </c>
      <c r="M40" s="10" t="s">
        <v>30</v>
      </c>
      <c r="N40" s="46" t="s">
        <v>34</v>
      </c>
      <c r="O40" s="28"/>
      <c r="P40" s="90"/>
      <c r="Q40" s="28"/>
      <c r="R40" s="28"/>
      <c r="S40" s="28"/>
      <c r="T40" s="28"/>
      <c r="U40" s="28"/>
      <c r="V40" s="90"/>
      <c r="W40" s="11" t="s">
        <v>26</v>
      </c>
      <c r="X40" s="11" t="s">
        <v>26</v>
      </c>
      <c r="Y40" s="11" t="s">
        <v>26</v>
      </c>
      <c r="Z40" s="29"/>
      <c r="AA40" s="59"/>
      <c r="AB40" s="29"/>
      <c r="AC40" s="28"/>
      <c r="AD40" s="29"/>
      <c r="AE40" s="29"/>
      <c r="AF40" s="36"/>
      <c r="AG40" s="59"/>
    </row>
    <row r="41" spans="3:33" ht="12">
      <c r="C41" s="105"/>
      <c r="D41" s="41">
        <v>4</v>
      </c>
      <c r="E41" s="28"/>
      <c r="F41" s="28"/>
      <c r="G41" s="28"/>
      <c r="H41" s="28"/>
      <c r="I41" s="28"/>
      <c r="J41" s="28"/>
      <c r="K41" s="91"/>
      <c r="L41" s="10" t="s">
        <v>30</v>
      </c>
      <c r="M41" s="10" t="s">
        <v>30</v>
      </c>
      <c r="N41" s="46" t="s">
        <v>34</v>
      </c>
      <c r="O41" s="28"/>
      <c r="P41" s="91"/>
      <c r="Q41" s="28"/>
      <c r="R41" s="28"/>
      <c r="S41" s="28"/>
      <c r="T41" s="28"/>
      <c r="U41" s="28"/>
      <c r="V41" s="91"/>
      <c r="W41" s="11" t="s">
        <v>26</v>
      </c>
      <c r="X41" s="11" t="s">
        <v>26</v>
      </c>
      <c r="Y41" s="11" t="s">
        <v>26</v>
      </c>
      <c r="Z41" s="29"/>
      <c r="AA41" s="60"/>
      <c r="AB41" s="29"/>
      <c r="AC41" s="28"/>
      <c r="AD41" s="29"/>
      <c r="AE41" s="29"/>
      <c r="AF41" s="40"/>
      <c r="AG41" s="60"/>
    </row>
    <row r="42" spans="3:33" ht="12.75" customHeight="1">
      <c r="C42" s="42" t="s">
        <v>7</v>
      </c>
      <c r="D42" s="42"/>
      <c r="E42" s="106" t="s">
        <v>12</v>
      </c>
      <c r="F42" s="106"/>
      <c r="G42" s="106"/>
      <c r="H42" s="106"/>
      <c r="I42" s="106"/>
      <c r="J42" s="106"/>
      <c r="K42" s="106"/>
      <c r="L42" s="106"/>
      <c r="M42" s="106" t="s">
        <v>11</v>
      </c>
      <c r="N42" s="106"/>
      <c r="O42" s="106"/>
      <c r="P42" s="106"/>
      <c r="Q42" s="106"/>
      <c r="R42" s="107" t="s">
        <v>8</v>
      </c>
      <c r="S42" s="107"/>
      <c r="T42" s="108" t="s">
        <v>20</v>
      </c>
      <c r="U42" s="109"/>
      <c r="V42" s="109"/>
      <c r="W42" s="109"/>
      <c r="X42" s="109"/>
      <c r="Y42" s="109"/>
      <c r="Z42" s="109"/>
      <c r="AA42" s="110"/>
      <c r="AB42" s="97" t="s">
        <v>9</v>
      </c>
      <c r="AC42" s="98"/>
      <c r="AD42" s="98"/>
      <c r="AE42" s="98"/>
      <c r="AF42" s="98"/>
      <c r="AG42" s="98"/>
    </row>
    <row r="43" spans="3:33" ht="12.75" customHeight="1">
      <c r="C43" s="100" t="s">
        <v>26</v>
      </c>
      <c r="D43" s="100"/>
      <c r="E43" s="100" t="s">
        <v>27</v>
      </c>
      <c r="F43" s="100"/>
      <c r="G43" s="100"/>
      <c r="H43" s="100"/>
      <c r="I43" s="100"/>
      <c r="J43" s="100"/>
      <c r="K43" s="100"/>
      <c r="L43" s="100"/>
      <c r="M43" s="100" t="s">
        <v>32</v>
      </c>
      <c r="N43" s="100"/>
      <c r="O43" s="100"/>
      <c r="P43" s="100"/>
      <c r="Q43" s="100"/>
      <c r="R43" s="100">
        <v>70</v>
      </c>
      <c r="S43" s="100"/>
      <c r="T43" s="86" t="s">
        <v>72</v>
      </c>
      <c r="U43" s="87"/>
      <c r="V43" s="87"/>
      <c r="W43" s="87"/>
      <c r="X43" s="87"/>
      <c r="Y43" s="87"/>
      <c r="Z43" s="87"/>
      <c r="AA43" s="88"/>
      <c r="AB43" s="79">
        <f>COUNTIF(E13:AG41,"BIO")</f>
        <v>70</v>
      </c>
      <c r="AC43" s="79"/>
      <c r="AD43" s="79"/>
      <c r="AE43" s="79"/>
      <c r="AF43" s="79"/>
      <c r="AG43" s="79"/>
    </row>
    <row r="44" spans="3:33" ht="12.75" customHeight="1">
      <c r="C44" s="80" t="s">
        <v>28</v>
      </c>
      <c r="D44" s="80"/>
      <c r="E44" s="80" t="s">
        <v>29</v>
      </c>
      <c r="F44" s="80"/>
      <c r="G44" s="80"/>
      <c r="H44" s="80"/>
      <c r="I44" s="80"/>
      <c r="J44" s="80"/>
      <c r="K44" s="80"/>
      <c r="L44" s="80"/>
      <c r="M44" s="80" t="s">
        <v>94</v>
      </c>
      <c r="N44" s="80"/>
      <c r="O44" s="80"/>
      <c r="P44" s="80"/>
      <c r="Q44" s="80"/>
      <c r="R44" s="80">
        <v>60</v>
      </c>
      <c r="S44" s="80"/>
      <c r="T44" s="80" t="s">
        <v>73</v>
      </c>
      <c r="U44" s="80"/>
      <c r="V44" s="80"/>
      <c r="W44" s="80"/>
      <c r="X44" s="80"/>
      <c r="Y44" s="80"/>
      <c r="Z44" s="80"/>
      <c r="AA44" s="80"/>
      <c r="AB44" s="81">
        <f>COUNTIF(E13:AG41,"EST")</f>
        <v>60</v>
      </c>
      <c r="AC44" s="81"/>
      <c r="AD44" s="81"/>
      <c r="AE44" s="81"/>
      <c r="AF44" s="81"/>
      <c r="AG44" s="81"/>
    </row>
    <row r="45" spans="3:33" ht="12.75" customHeight="1">
      <c r="C45" s="99" t="s">
        <v>30</v>
      </c>
      <c r="D45" s="99"/>
      <c r="E45" s="99" t="s">
        <v>31</v>
      </c>
      <c r="F45" s="99"/>
      <c r="G45" s="99"/>
      <c r="H45" s="99"/>
      <c r="I45" s="99"/>
      <c r="J45" s="99"/>
      <c r="K45" s="99"/>
      <c r="L45" s="99"/>
      <c r="M45" s="114" t="s">
        <v>32</v>
      </c>
      <c r="N45" s="115"/>
      <c r="O45" s="115"/>
      <c r="P45" s="115"/>
      <c r="Q45" s="115"/>
      <c r="R45" s="99">
        <v>70</v>
      </c>
      <c r="S45" s="99"/>
      <c r="T45" s="99" t="s">
        <v>72</v>
      </c>
      <c r="U45" s="99"/>
      <c r="V45" s="99"/>
      <c r="W45" s="99"/>
      <c r="X45" s="99"/>
      <c r="Y45" s="99"/>
      <c r="Z45" s="99"/>
      <c r="AA45" s="99"/>
      <c r="AB45" s="96">
        <f>COUNTIF(E13:AG41,"EPI")</f>
        <v>70</v>
      </c>
      <c r="AC45" s="96"/>
      <c r="AD45" s="96"/>
      <c r="AE45" s="96"/>
      <c r="AF45" s="96"/>
      <c r="AG45" s="96"/>
    </row>
    <row r="46" spans="3:33" ht="12.75" customHeight="1">
      <c r="C46" s="104" t="s">
        <v>40</v>
      </c>
      <c r="D46" s="104"/>
      <c r="E46" s="104" t="s">
        <v>39</v>
      </c>
      <c r="F46" s="104"/>
      <c r="G46" s="104"/>
      <c r="H46" s="104"/>
      <c r="I46" s="104"/>
      <c r="J46" s="104"/>
      <c r="K46" s="104"/>
      <c r="L46" s="104"/>
      <c r="M46" s="104" t="s">
        <v>33</v>
      </c>
      <c r="N46" s="104"/>
      <c r="O46" s="104"/>
      <c r="P46" s="104"/>
      <c r="Q46" s="104"/>
      <c r="R46" s="104">
        <v>100</v>
      </c>
      <c r="S46" s="104"/>
      <c r="T46" s="111" t="s">
        <v>74</v>
      </c>
      <c r="U46" s="112"/>
      <c r="V46" s="112"/>
      <c r="W46" s="112"/>
      <c r="X46" s="112"/>
      <c r="Y46" s="112"/>
      <c r="Z46" s="112"/>
      <c r="AA46" s="113"/>
      <c r="AB46" s="101">
        <f>COUNTIF(E13:AG41,"PPS")</f>
        <v>100</v>
      </c>
      <c r="AC46" s="101"/>
      <c r="AD46" s="101"/>
      <c r="AE46" s="101"/>
      <c r="AF46" s="101"/>
      <c r="AG46" s="101"/>
    </row>
    <row r="47" spans="3:33" ht="12.75" customHeight="1">
      <c r="C47" s="75" t="s">
        <v>34</v>
      </c>
      <c r="D47" s="75"/>
      <c r="E47" s="75" t="s">
        <v>35</v>
      </c>
      <c r="F47" s="75"/>
      <c r="G47" s="75"/>
      <c r="H47" s="75"/>
      <c r="I47" s="75"/>
      <c r="J47" s="75"/>
      <c r="K47" s="75"/>
      <c r="L47" s="75"/>
      <c r="M47" s="75" t="s">
        <v>36</v>
      </c>
      <c r="N47" s="75"/>
      <c r="O47" s="75"/>
      <c r="P47" s="75"/>
      <c r="Q47" s="75"/>
      <c r="R47" s="73">
        <v>80</v>
      </c>
      <c r="S47" s="74"/>
      <c r="T47" s="75" t="s">
        <v>75</v>
      </c>
      <c r="U47" s="75"/>
      <c r="V47" s="75"/>
      <c r="W47" s="75"/>
      <c r="X47" s="75"/>
      <c r="Y47" s="75"/>
      <c r="Z47" s="75"/>
      <c r="AA47" s="75"/>
      <c r="AB47" s="102">
        <f>COUNTIF(E13:AG41,"LA")</f>
        <v>80</v>
      </c>
      <c r="AC47" s="102"/>
      <c r="AD47" s="102"/>
      <c r="AE47" s="102"/>
      <c r="AF47" s="102"/>
      <c r="AG47" s="102"/>
    </row>
    <row r="48" spans="3:33" ht="12.75" customHeight="1">
      <c r="C48" s="70" t="s">
        <v>13</v>
      </c>
      <c r="D48" s="70"/>
      <c r="E48" s="70" t="s">
        <v>37</v>
      </c>
      <c r="F48" s="70"/>
      <c r="G48" s="70"/>
      <c r="H48" s="70"/>
      <c r="I48" s="70"/>
      <c r="J48" s="70"/>
      <c r="K48" s="70"/>
      <c r="L48" s="70"/>
      <c r="M48" s="68" t="s">
        <v>38</v>
      </c>
      <c r="N48" s="69"/>
      <c r="O48" s="69"/>
      <c r="P48" s="69"/>
      <c r="Q48" s="69"/>
      <c r="R48" s="70">
        <v>50</v>
      </c>
      <c r="S48" s="70"/>
      <c r="T48" s="70" t="s">
        <v>76</v>
      </c>
      <c r="U48" s="70"/>
      <c r="V48" s="70"/>
      <c r="W48" s="70"/>
      <c r="X48" s="70"/>
      <c r="Y48" s="70"/>
      <c r="Z48" s="70"/>
      <c r="AA48" s="70"/>
      <c r="AB48" s="103">
        <f>COUNTIF(E13:AG41,"MPC")</f>
        <v>50</v>
      </c>
      <c r="AC48" s="103"/>
      <c r="AD48" s="103"/>
      <c r="AE48" s="103"/>
      <c r="AF48" s="103"/>
      <c r="AG48" s="103"/>
    </row>
    <row r="49" spans="3:33" ht="12.75" customHeight="1">
      <c r="C49" s="30"/>
      <c r="D49" s="31"/>
      <c r="E49" s="31"/>
      <c r="F49" s="32"/>
      <c r="G49" s="32"/>
      <c r="H49" s="32"/>
      <c r="I49" s="32"/>
      <c r="J49" s="32"/>
      <c r="K49" s="32"/>
      <c r="L49" s="32"/>
      <c r="M49" s="72" t="s">
        <v>9</v>
      </c>
      <c r="N49" s="72"/>
      <c r="O49" s="72"/>
      <c r="P49" s="72"/>
      <c r="Q49" s="72"/>
      <c r="R49" s="71">
        <f>SUM(R43:R48)</f>
        <v>430</v>
      </c>
      <c r="S49" s="71"/>
      <c r="T49" s="71"/>
      <c r="U49" s="71"/>
      <c r="V49" s="71"/>
      <c r="W49" s="71"/>
      <c r="X49" s="71"/>
      <c r="Y49" s="71"/>
      <c r="Z49" s="71"/>
      <c r="AA49" s="71"/>
      <c r="AB49" s="61">
        <f>SUM(AB43:AC48)</f>
        <v>430</v>
      </c>
      <c r="AC49" s="61"/>
      <c r="AD49" s="61"/>
      <c r="AE49" s="61"/>
      <c r="AF49" s="61"/>
      <c r="AG49" s="61"/>
    </row>
  </sheetData>
  <sheetProtection/>
  <mergeCells count="97">
    <mergeCell ref="C8:AG8"/>
    <mergeCell ref="L13:L16"/>
    <mergeCell ref="L18:L21"/>
    <mergeCell ref="L23:L26"/>
    <mergeCell ref="V23:V26"/>
    <mergeCell ref="W11:AA11"/>
    <mergeCell ref="G11:K11"/>
    <mergeCell ref="W23:W26"/>
    <mergeCell ref="C13:C17"/>
    <mergeCell ref="C48:D48"/>
    <mergeCell ref="C44:D44"/>
    <mergeCell ref="K33:K36"/>
    <mergeCell ref="K38:K41"/>
    <mergeCell ref="V33:V36"/>
    <mergeCell ref="U33:U36"/>
    <mergeCell ref="E42:L42"/>
    <mergeCell ref="C46:D46"/>
    <mergeCell ref="R46:S46"/>
    <mergeCell ref="M43:Q43"/>
    <mergeCell ref="R43:S43"/>
    <mergeCell ref="T46:AA46"/>
    <mergeCell ref="M45:Q45"/>
    <mergeCell ref="C47:D47"/>
    <mergeCell ref="C43:D43"/>
    <mergeCell ref="C38:C41"/>
    <mergeCell ref="D11:F11"/>
    <mergeCell ref="L11:P11"/>
    <mergeCell ref="M42:Q42"/>
    <mergeCell ref="C45:D45"/>
    <mergeCell ref="C18:C21"/>
    <mergeCell ref="C23:C26"/>
    <mergeCell ref="C28:C31"/>
    <mergeCell ref="AB46:AG46"/>
    <mergeCell ref="AB47:AG47"/>
    <mergeCell ref="AB48:AG48"/>
    <mergeCell ref="E45:L45"/>
    <mergeCell ref="T45:AA45"/>
    <mergeCell ref="E46:L46"/>
    <mergeCell ref="M46:Q46"/>
    <mergeCell ref="E47:L47"/>
    <mergeCell ref="M47:Q47"/>
    <mergeCell ref="E48:L48"/>
    <mergeCell ref="AB45:AG45"/>
    <mergeCell ref="V18:V21"/>
    <mergeCell ref="Y18:Y21"/>
    <mergeCell ref="AC28:AC31"/>
    <mergeCell ref="AB42:AG42"/>
    <mergeCell ref="R45:S45"/>
    <mergeCell ref="R42:S42"/>
    <mergeCell ref="T42:AA42"/>
    <mergeCell ref="AA28:AA31"/>
    <mergeCell ref="AA33:AA36"/>
    <mergeCell ref="T43:AA43"/>
    <mergeCell ref="AB13:AB16"/>
    <mergeCell ref="AG13:AG16"/>
    <mergeCell ref="V38:V41"/>
    <mergeCell ref="Q11:V11"/>
    <mergeCell ref="C33:C36"/>
    <mergeCell ref="K28:K31"/>
    <mergeCell ref="E18:E21"/>
    <mergeCell ref="E43:L43"/>
    <mergeCell ref="P38:P41"/>
    <mergeCell ref="M23:M26"/>
    <mergeCell ref="AG38:AG41"/>
    <mergeCell ref="AB11:AG11"/>
    <mergeCell ref="AG18:AG21"/>
    <mergeCell ref="AG23:AG26"/>
    <mergeCell ref="AG28:AG31"/>
    <mergeCell ref="AG33:AG36"/>
    <mergeCell ref="AA38:AA41"/>
    <mergeCell ref="V28:V31"/>
    <mergeCell ref="R47:S47"/>
    <mergeCell ref="T47:AA47"/>
    <mergeCell ref="R23:R26"/>
    <mergeCell ref="S23:S26"/>
    <mergeCell ref="AB43:AG43"/>
    <mergeCell ref="E44:L44"/>
    <mergeCell ref="M44:Q44"/>
    <mergeCell ref="R44:S44"/>
    <mergeCell ref="T44:AA44"/>
    <mergeCell ref="AB44:AG44"/>
    <mergeCell ref="M48:Q48"/>
    <mergeCell ref="R48:S48"/>
    <mergeCell ref="T48:AA48"/>
    <mergeCell ref="R49:S49"/>
    <mergeCell ref="M49:Q49"/>
    <mergeCell ref="T49:AA49"/>
    <mergeCell ref="AB18:AB21"/>
    <mergeCell ref="AB23:AB26"/>
    <mergeCell ref="AB49:AG49"/>
    <mergeCell ref="C10:AG10"/>
    <mergeCell ref="Q33:Q36"/>
    <mergeCell ref="Q28:Q31"/>
    <mergeCell ref="Q23:Q26"/>
    <mergeCell ref="Q18:Q21"/>
    <mergeCell ref="Q13:Q16"/>
    <mergeCell ref="W13:W16"/>
  </mergeCells>
  <printOptions/>
  <pageMargins left="0" right="0.00946969696969697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AG60"/>
  <sheetViews>
    <sheetView tabSelected="1" view="pageLayout" zoomScale="120" zoomScaleNormal="80" zoomScalePageLayoutView="120" workbookViewId="0" topLeftCell="C47">
      <selection activeCell="AH52" sqref="AH52"/>
    </sheetView>
  </sheetViews>
  <sheetFormatPr defaultColWidth="11.57421875" defaultRowHeight="12.75"/>
  <cols>
    <col min="1" max="1" width="4.28125" style="1" hidden="1" customWidth="1"/>
    <col min="2" max="2" width="3.00390625" style="1" hidden="1" customWidth="1"/>
    <col min="3" max="3" width="3.57421875" style="1" customWidth="1"/>
    <col min="4" max="4" width="2.421875" style="1" customWidth="1"/>
    <col min="5" max="30" width="3.57421875" style="1" customWidth="1"/>
    <col min="31" max="32" width="0" style="1" hidden="1" customWidth="1"/>
    <col min="33" max="33" width="3.57421875" style="1" customWidth="1"/>
    <col min="34" max="16384" width="11.57421875" style="1" customWidth="1"/>
  </cols>
  <sheetData>
    <row r="8" spans="3:33" ht="15.75">
      <c r="C8" s="117" t="s">
        <v>78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3:33" ht="1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12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3:33" ht="12">
      <c r="C11" s="2" t="s">
        <v>0</v>
      </c>
      <c r="D11" s="82" t="s">
        <v>14</v>
      </c>
      <c r="E11" s="82"/>
      <c r="F11" s="82"/>
      <c r="G11" s="82" t="s">
        <v>15</v>
      </c>
      <c r="H11" s="82"/>
      <c r="I11" s="82"/>
      <c r="J11" s="82"/>
      <c r="K11" s="82"/>
      <c r="L11" s="82" t="s">
        <v>16</v>
      </c>
      <c r="M11" s="82"/>
      <c r="N11" s="82"/>
      <c r="O11" s="82"/>
      <c r="P11" s="82"/>
      <c r="Q11" s="82" t="s">
        <v>17</v>
      </c>
      <c r="R11" s="82"/>
      <c r="S11" s="82"/>
      <c r="T11" s="82"/>
      <c r="U11" s="82"/>
      <c r="V11" s="82"/>
      <c r="W11" s="82" t="s">
        <v>18</v>
      </c>
      <c r="X11" s="82"/>
      <c r="Y11" s="82"/>
      <c r="Z11" s="82"/>
      <c r="AA11" s="82"/>
      <c r="AB11" s="82" t="s">
        <v>19</v>
      </c>
      <c r="AC11" s="82"/>
      <c r="AD11" s="82"/>
      <c r="AE11" s="82"/>
      <c r="AF11" s="82"/>
      <c r="AG11" s="82"/>
    </row>
    <row r="12" spans="3:33" ht="12">
      <c r="C12" s="3"/>
      <c r="D12" s="3"/>
      <c r="E12" s="4"/>
      <c r="F12" s="4">
        <v>25</v>
      </c>
      <c r="G12" s="4">
        <v>1</v>
      </c>
      <c r="H12" s="4">
        <v>8</v>
      </c>
      <c r="I12" s="4">
        <v>15</v>
      </c>
      <c r="J12" s="4">
        <v>22</v>
      </c>
      <c r="K12" s="4">
        <v>29</v>
      </c>
      <c r="L12" s="4"/>
      <c r="M12" s="4">
        <v>5</v>
      </c>
      <c r="N12" s="4">
        <v>12</v>
      </c>
      <c r="O12" s="4">
        <v>19</v>
      </c>
      <c r="P12" s="4">
        <v>26</v>
      </c>
      <c r="Q12" s="4"/>
      <c r="R12" s="4">
        <v>3</v>
      </c>
      <c r="S12" s="4">
        <v>10</v>
      </c>
      <c r="T12" s="4">
        <v>17</v>
      </c>
      <c r="U12" s="4">
        <v>24</v>
      </c>
      <c r="V12" s="4">
        <v>31</v>
      </c>
      <c r="W12" s="4"/>
      <c r="X12" s="4">
        <v>7</v>
      </c>
      <c r="Y12" s="4">
        <v>14</v>
      </c>
      <c r="Z12" s="4">
        <v>21</v>
      </c>
      <c r="AA12" s="4">
        <v>28</v>
      </c>
      <c r="AB12" s="4"/>
      <c r="AC12" s="4">
        <v>5</v>
      </c>
      <c r="AD12" s="4">
        <v>12</v>
      </c>
      <c r="AE12" s="4">
        <v>21</v>
      </c>
      <c r="AF12" s="34">
        <v>28</v>
      </c>
      <c r="AG12" s="4">
        <v>19</v>
      </c>
    </row>
    <row r="13" spans="3:33" ht="12.75" customHeight="1">
      <c r="C13" s="92" t="s">
        <v>1</v>
      </c>
      <c r="D13" s="5">
        <v>1</v>
      </c>
      <c r="E13" s="9"/>
      <c r="F13" s="6" t="s">
        <v>48</v>
      </c>
      <c r="G13" s="6" t="s">
        <v>48</v>
      </c>
      <c r="H13" s="6" t="s">
        <v>48</v>
      </c>
      <c r="I13" s="6" t="s">
        <v>48</v>
      </c>
      <c r="J13" s="6" t="s">
        <v>48</v>
      </c>
      <c r="K13" s="6" t="s">
        <v>48</v>
      </c>
      <c r="L13" s="64"/>
      <c r="M13" s="11" t="s">
        <v>42</v>
      </c>
      <c r="N13" s="11" t="s">
        <v>42</v>
      </c>
      <c r="O13" s="11" t="s">
        <v>42</v>
      </c>
      <c r="P13" s="11" t="s">
        <v>42</v>
      </c>
      <c r="Q13" s="64"/>
      <c r="R13" s="11" t="s">
        <v>42</v>
      </c>
      <c r="S13" s="11" t="s">
        <v>42</v>
      </c>
      <c r="T13" s="11" t="s">
        <v>42</v>
      </c>
      <c r="U13" s="11" t="s">
        <v>42</v>
      </c>
      <c r="V13" s="11" t="s">
        <v>42</v>
      </c>
      <c r="W13" s="65"/>
      <c r="X13" s="11" t="s">
        <v>42</v>
      </c>
      <c r="Y13" s="11" t="s">
        <v>42</v>
      </c>
      <c r="Z13" s="11" t="s">
        <v>42</v>
      </c>
      <c r="AA13" s="11" t="s">
        <v>42</v>
      </c>
      <c r="AB13" s="65"/>
      <c r="AC13" s="11" t="s">
        <v>42</v>
      </c>
      <c r="AD13" s="49" t="s">
        <v>10</v>
      </c>
      <c r="AE13" s="7"/>
      <c r="AF13" s="35"/>
      <c r="AG13" s="126" t="s">
        <v>23</v>
      </c>
    </row>
    <row r="14" spans="3:33" ht="12">
      <c r="C14" s="92"/>
      <c r="D14" s="5">
        <v>2</v>
      </c>
      <c r="E14" s="9"/>
      <c r="F14" s="6" t="s">
        <v>48</v>
      </c>
      <c r="G14" s="6" t="s">
        <v>48</v>
      </c>
      <c r="H14" s="6" t="s">
        <v>48</v>
      </c>
      <c r="I14" s="6" t="s">
        <v>48</v>
      </c>
      <c r="J14" s="6" t="s">
        <v>48</v>
      </c>
      <c r="K14" s="6" t="s">
        <v>48</v>
      </c>
      <c r="L14" s="59"/>
      <c r="M14" s="11" t="s">
        <v>42</v>
      </c>
      <c r="N14" s="11" t="s">
        <v>42</v>
      </c>
      <c r="O14" s="11" t="s">
        <v>42</v>
      </c>
      <c r="P14" s="11" t="s">
        <v>42</v>
      </c>
      <c r="Q14" s="59"/>
      <c r="R14" s="11" t="s">
        <v>42</v>
      </c>
      <c r="S14" s="11" t="s">
        <v>42</v>
      </c>
      <c r="T14" s="11" t="s">
        <v>42</v>
      </c>
      <c r="U14" s="11" t="s">
        <v>42</v>
      </c>
      <c r="V14" s="11" t="s">
        <v>42</v>
      </c>
      <c r="W14" s="66"/>
      <c r="X14" s="11" t="s">
        <v>42</v>
      </c>
      <c r="Y14" s="11" t="s">
        <v>42</v>
      </c>
      <c r="Z14" s="11" t="s">
        <v>42</v>
      </c>
      <c r="AA14" s="11" t="s">
        <v>42</v>
      </c>
      <c r="AB14" s="66"/>
      <c r="AC14" s="11" t="s">
        <v>42</v>
      </c>
      <c r="AD14" s="49" t="s">
        <v>10</v>
      </c>
      <c r="AE14" s="7"/>
      <c r="AF14" s="35"/>
      <c r="AG14" s="84"/>
    </row>
    <row r="15" spans="3:33" ht="12">
      <c r="C15" s="92"/>
      <c r="D15" s="5">
        <v>3</v>
      </c>
      <c r="E15" s="9"/>
      <c r="F15" s="48" t="s">
        <v>44</v>
      </c>
      <c r="G15" s="48" t="s">
        <v>44</v>
      </c>
      <c r="H15" s="57" t="s">
        <v>44</v>
      </c>
      <c r="I15" s="57" t="s">
        <v>44</v>
      </c>
      <c r="J15" s="48" t="s">
        <v>44</v>
      </c>
      <c r="K15" s="48" t="s">
        <v>44</v>
      </c>
      <c r="L15" s="59"/>
      <c r="M15" s="48" t="s">
        <v>44</v>
      </c>
      <c r="N15" s="48" t="s">
        <v>44</v>
      </c>
      <c r="O15" s="48" t="s">
        <v>44</v>
      </c>
      <c r="P15" s="48" t="s">
        <v>44</v>
      </c>
      <c r="Q15" s="59"/>
      <c r="R15" s="48" t="s">
        <v>44</v>
      </c>
      <c r="S15" s="48" t="s">
        <v>44</v>
      </c>
      <c r="T15" s="48" t="s">
        <v>44</v>
      </c>
      <c r="U15" s="48" t="s">
        <v>44</v>
      </c>
      <c r="V15" s="48" t="s">
        <v>44</v>
      </c>
      <c r="W15" s="66"/>
      <c r="X15" s="48" t="s">
        <v>44</v>
      </c>
      <c r="Y15" s="48" t="s">
        <v>44</v>
      </c>
      <c r="Z15" s="48" t="s">
        <v>44</v>
      </c>
      <c r="AA15" s="48" t="s">
        <v>44</v>
      </c>
      <c r="AB15" s="66"/>
      <c r="AC15" s="48" t="s">
        <v>44</v>
      </c>
      <c r="AD15" s="48" t="s">
        <v>44</v>
      </c>
      <c r="AE15" s="7"/>
      <c r="AF15" s="35"/>
      <c r="AG15" s="84"/>
    </row>
    <row r="16" spans="3:33" ht="12">
      <c r="C16" s="92"/>
      <c r="D16" s="5">
        <v>4</v>
      </c>
      <c r="E16" s="9"/>
      <c r="F16" s="48" t="s">
        <v>44</v>
      </c>
      <c r="G16" s="48" t="s">
        <v>44</v>
      </c>
      <c r="H16" s="57" t="s">
        <v>44</v>
      </c>
      <c r="I16" s="57" t="s">
        <v>44</v>
      </c>
      <c r="J16" s="48" t="s">
        <v>44</v>
      </c>
      <c r="K16" s="48" t="s">
        <v>44</v>
      </c>
      <c r="L16" s="60"/>
      <c r="M16" s="48" t="s">
        <v>44</v>
      </c>
      <c r="N16" s="48" t="s">
        <v>44</v>
      </c>
      <c r="O16" s="48" t="s">
        <v>44</v>
      </c>
      <c r="P16" s="48" t="s">
        <v>44</v>
      </c>
      <c r="Q16" s="60"/>
      <c r="R16" s="48" t="s">
        <v>44</v>
      </c>
      <c r="S16" s="48" t="s">
        <v>44</v>
      </c>
      <c r="T16" s="48" t="s">
        <v>44</v>
      </c>
      <c r="U16" s="48" t="s">
        <v>44</v>
      </c>
      <c r="V16" s="48" t="s">
        <v>44</v>
      </c>
      <c r="W16" s="67"/>
      <c r="X16" s="48" t="s">
        <v>44</v>
      </c>
      <c r="Y16" s="48" t="s">
        <v>44</v>
      </c>
      <c r="Z16" s="48" t="s">
        <v>44</v>
      </c>
      <c r="AA16" s="48" t="s">
        <v>44</v>
      </c>
      <c r="AB16" s="67"/>
      <c r="AC16" s="48" t="s">
        <v>44</v>
      </c>
      <c r="AD16" s="48" t="s">
        <v>44</v>
      </c>
      <c r="AE16" s="7"/>
      <c r="AF16" s="35"/>
      <c r="AG16" s="85"/>
    </row>
    <row r="17" spans="3:33" ht="12">
      <c r="C17" s="92"/>
      <c r="D17" s="5"/>
      <c r="E17" s="4">
        <v>19</v>
      </c>
      <c r="F17" s="4">
        <v>26</v>
      </c>
      <c r="G17" s="4">
        <v>2</v>
      </c>
      <c r="H17" s="4">
        <v>9</v>
      </c>
      <c r="I17" s="4">
        <v>16</v>
      </c>
      <c r="J17" s="4">
        <v>23</v>
      </c>
      <c r="K17" s="4">
        <v>30</v>
      </c>
      <c r="L17" s="4"/>
      <c r="M17" s="4">
        <v>6</v>
      </c>
      <c r="N17" s="4">
        <v>13</v>
      </c>
      <c r="O17" s="4">
        <v>20</v>
      </c>
      <c r="P17" s="4">
        <v>27</v>
      </c>
      <c r="Q17" s="4"/>
      <c r="R17" s="4">
        <v>4</v>
      </c>
      <c r="S17" s="4">
        <v>11</v>
      </c>
      <c r="T17" s="4">
        <v>18</v>
      </c>
      <c r="U17" s="4">
        <v>25</v>
      </c>
      <c r="V17" s="4"/>
      <c r="W17" s="4">
        <v>1</v>
      </c>
      <c r="X17" s="4">
        <v>8</v>
      </c>
      <c r="Y17" s="4">
        <v>15</v>
      </c>
      <c r="Z17" s="4">
        <v>22</v>
      </c>
      <c r="AA17" s="4">
        <v>29</v>
      </c>
      <c r="AB17" s="4"/>
      <c r="AC17" s="4">
        <v>6</v>
      </c>
      <c r="AD17" s="4">
        <v>13</v>
      </c>
      <c r="AE17" s="4">
        <v>22</v>
      </c>
      <c r="AF17" s="34">
        <v>29</v>
      </c>
      <c r="AG17" s="4"/>
    </row>
    <row r="18" spans="3:33" ht="12.75" customHeight="1">
      <c r="C18" s="92" t="s">
        <v>2</v>
      </c>
      <c r="D18" s="5">
        <v>1</v>
      </c>
      <c r="E18" s="126" t="s">
        <v>22</v>
      </c>
      <c r="F18" s="10" t="s">
        <v>46</v>
      </c>
      <c r="G18" s="10" t="s">
        <v>46</v>
      </c>
      <c r="H18" s="10" t="s">
        <v>46</v>
      </c>
      <c r="I18" s="10" t="s">
        <v>46</v>
      </c>
      <c r="J18" s="10" t="s">
        <v>46</v>
      </c>
      <c r="K18" s="10" t="s">
        <v>46</v>
      </c>
      <c r="L18" s="64"/>
      <c r="M18" s="10" t="s">
        <v>46</v>
      </c>
      <c r="N18" s="10" t="s">
        <v>46</v>
      </c>
      <c r="O18" s="10" t="s">
        <v>46</v>
      </c>
      <c r="P18" s="10" t="s">
        <v>46</v>
      </c>
      <c r="Q18" s="64"/>
      <c r="R18" s="10" t="s">
        <v>46</v>
      </c>
      <c r="S18" s="10" t="s">
        <v>46</v>
      </c>
      <c r="T18" s="10" t="s">
        <v>46</v>
      </c>
      <c r="U18" s="10" t="s">
        <v>46</v>
      </c>
      <c r="V18" s="64"/>
      <c r="W18" s="10" t="s">
        <v>46</v>
      </c>
      <c r="X18" s="10" t="s">
        <v>46</v>
      </c>
      <c r="Y18" s="76" t="s">
        <v>25</v>
      </c>
      <c r="Z18" s="10" t="s">
        <v>46</v>
      </c>
      <c r="AA18" s="10" t="s">
        <v>46</v>
      </c>
      <c r="AB18" s="64"/>
      <c r="AC18" s="10" t="s">
        <v>46</v>
      </c>
      <c r="AD18" s="10" t="s">
        <v>46</v>
      </c>
      <c r="AE18" s="9"/>
      <c r="AF18" s="36"/>
      <c r="AG18" s="64"/>
    </row>
    <row r="19" spans="3:33" ht="12.75" customHeight="1">
      <c r="C19" s="92"/>
      <c r="D19" s="5">
        <v>2</v>
      </c>
      <c r="E19" s="84"/>
      <c r="F19" s="10" t="s">
        <v>46</v>
      </c>
      <c r="G19" s="10" t="s">
        <v>46</v>
      </c>
      <c r="H19" s="10" t="s">
        <v>46</v>
      </c>
      <c r="I19" s="10" t="s">
        <v>46</v>
      </c>
      <c r="J19" s="10" t="s">
        <v>46</v>
      </c>
      <c r="K19" s="10" t="s">
        <v>46</v>
      </c>
      <c r="L19" s="59"/>
      <c r="M19" s="10" t="s">
        <v>46</v>
      </c>
      <c r="N19" s="10" t="s">
        <v>46</v>
      </c>
      <c r="O19" s="10" t="s">
        <v>46</v>
      </c>
      <c r="P19" s="10" t="s">
        <v>46</v>
      </c>
      <c r="Q19" s="59"/>
      <c r="R19" s="10" t="s">
        <v>46</v>
      </c>
      <c r="S19" s="10" t="s">
        <v>46</v>
      </c>
      <c r="T19" s="10" t="s">
        <v>46</v>
      </c>
      <c r="U19" s="10" t="s">
        <v>46</v>
      </c>
      <c r="V19" s="59"/>
      <c r="W19" s="10" t="s">
        <v>46</v>
      </c>
      <c r="X19" s="10" t="s">
        <v>46</v>
      </c>
      <c r="Y19" s="77"/>
      <c r="Z19" s="10" t="s">
        <v>46</v>
      </c>
      <c r="AA19" s="10" t="s">
        <v>46</v>
      </c>
      <c r="AB19" s="59"/>
      <c r="AC19" s="10" t="s">
        <v>46</v>
      </c>
      <c r="AD19" s="10" t="s">
        <v>46</v>
      </c>
      <c r="AE19" s="9"/>
      <c r="AF19" s="36"/>
      <c r="AG19" s="59"/>
    </row>
    <row r="20" spans="3:33" ht="12.75" customHeight="1">
      <c r="C20" s="92"/>
      <c r="D20" s="5">
        <v>3</v>
      </c>
      <c r="E20" s="84"/>
      <c r="F20" s="12" t="s">
        <v>51</v>
      </c>
      <c r="G20" s="12" t="s">
        <v>51</v>
      </c>
      <c r="H20" s="12" t="s">
        <v>51</v>
      </c>
      <c r="I20" s="12" t="s">
        <v>51</v>
      </c>
      <c r="J20" s="12" t="s">
        <v>51</v>
      </c>
      <c r="K20" s="12" t="s">
        <v>51</v>
      </c>
      <c r="L20" s="59"/>
      <c r="M20" s="49" t="s">
        <v>10</v>
      </c>
      <c r="N20" s="49" t="s">
        <v>10</v>
      </c>
      <c r="O20" s="49" t="s">
        <v>10</v>
      </c>
      <c r="P20" s="49" t="s">
        <v>10</v>
      </c>
      <c r="Q20" s="59"/>
      <c r="R20" s="49" t="s">
        <v>10</v>
      </c>
      <c r="S20" s="49" t="s">
        <v>10</v>
      </c>
      <c r="T20" s="49" t="s">
        <v>10</v>
      </c>
      <c r="U20" s="49" t="s">
        <v>10</v>
      </c>
      <c r="V20" s="59"/>
      <c r="W20" s="49" t="s">
        <v>10</v>
      </c>
      <c r="X20" s="49" t="s">
        <v>10</v>
      </c>
      <c r="Y20" s="77"/>
      <c r="Z20" s="49" t="s">
        <v>10</v>
      </c>
      <c r="AA20" s="49" t="s">
        <v>10</v>
      </c>
      <c r="AB20" s="59"/>
      <c r="AC20" s="49" t="s">
        <v>10</v>
      </c>
      <c r="AD20" s="49" t="s">
        <v>10</v>
      </c>
      <c r="AE20" s="9"/>
      <c r="AF20" s="36"/>
      <c r="AG20" s="59"/>
    </row>
    <row r="21" spans="3:33" ht="12.75" customHeight="1">
      <c r="C21" s="92"/>
      <c r="D21" s="5">
        <v>4</v>
      </c>
      <c r="E21" s="85"/>
      <c r="F21" s="12" t="s">
        <v>51</v>
      </c>
      <c r="G21" s="12" t="s">
        <v>51</v>
      </c>
      <c r="H21" s="12" t="s">
        <v>51</v>
      </c>
      <c r="I21" s="12" t="s">
        <v>51</v>
      </c>
      <c r="J21" s="12" t="s">
        <v>51</v>
      </c>
      <c r="K21" s="12" t="s">
        <v>51</v>
      </c>
      <c r="L21" s="60"/>
      <c r="M21" s="49" t="s">
        <v>10</v>
      </c>
      <c r="N21" s="49" t="s">
        <v>10</v>
      </c>
      <c r="O21" s="49" t="s">
        <v>10</v>
      </c>
      <c r="P21" s="49" t="s">
        <v>10</v>
      </c>
      <c r="Q21" s="60"/>
      <c r="R21" s="49" t="s">
        <v>10</v>
      </c>
      <c r="S21" s="49" t="s">
        <v>10</v>
      </c>
      <c r="T21" s="49" t="s">
        <v>10</v>
      </c>
      <c r="U21" s="49" t="s">
        <v>10</v>
      </c>
      <c r="V21" s="60"/>
      <c r="W21" s="49" t="s">
        <v>10</v>
      </c>
      <c r="X21" s="49" t="s">
        <v>10</v>
      </c>
      <c r="Y21" s="78"/>
      <c r="Z21" s="49" t="s">
        <v>10</v>
      </c>
      <c r="AA21" s="49" t="s">
        <v>10</v>
      </c>
      <c r="AB21" s="60"/>
      <c r="AC21" s="49" t="s">
        <v>10</v>
      </c>
      <c r="AD21" s="49" t="s">
        <v>10</v>
      </c>
      <c r="AE21" s="9"/>
      <c r="AF21" s="36"/>
      <c r="AG21" s="60"/>
    </row>
    <row r="22" spans="3:33" ht="12">
      <c r="C22" s="13"/>
      <c r="D22" s="5"/>
      <c r="E22" s="4">
        <v>20</v>
      </c>
      <c r="F22" s="4">
        <v>27</v>
      </c>
      <c r="G22" s="4">
        <v>3</v>
      </c>
      <c r="H22" s="4">
        <v>10</v>
      </c>
      <c r="I22" s="4">
        <v>17</v>
      </c>
      <c r="J22" s="4">
        <v>24</v>
      </c>
      <c r="K22" s="4">
        <v>31</v>
      </c>
      <c r="L22" s="4"/>
      <c r="M22" s="4">
        <v>7</v>
      </c>
      <c r="N22" s="4">
        <v>14</v>
      </c>
      <c r="O22" s="4">
        <v>21</v>
      </c>
      <c r="P22" s="4">
        <v>28</v>
      </c>
      <c r="Q22" s="4"/>
      <c r="R22" s="4">
        <v>5</v>
      </c>
      <c r="S22" s="4">
        <v>12</v>
      </c>
      <c r="T22" s="4">
        <v>19</v>
      </c>
      <c r="U22" s="4">
        <v>26</v>
      </c>
      <c r="V22" s="4"/>
      <c r="W22" s="4">
        <v>2</v>
      </c>
      <c r="X22" s="4">
        <v>9</v>
      </c>
      <c r="Y22" s="4">
        <v>16</v>
      </c>
      <c r="Z22" s="4">
        <v>23</v>
      </c>
      <c r="AA22" s="4">
        <v>30</v>
      </c>
      <c r="AB22" s="4"/>
      <c r="AC22" s="4">
        <v>7</v>
      </c>
      <c r="AD22" s="4">
        <v>14</v>
      </c>
      <c r="AE22" s="4">
        <v>23</v>
      </c>
      <c r="AF22" s="34">
        <v>30</v>
      </c>
      <c r="AG22" s="4"/>
    </row>
    <row r="23" spans="3:33" ht="12.75" customHeight="1">
      <c r="C23" s="92" t="s">
        <v>3</v>
      </c>
      <c r="D23" s="5">
        <v>1</v>
      </c>
      <c r="E23" s="6" t="s">
        <v>48</v>
      </c>
      <c r="F23" s="6" t="s">
        <v>48</v>
      </c>
      <c r="G23" s="6" t="s">
        <v>48</v>
      </c>
      <c r="H23" s="6" t="s">
        <v>48</v>
      </c>
      <c r="I23" s="6" t="s">
        <v>48</v>
      </c>
      <c r="J23" s="6" t="s">
        <v>48</v>
      </c>
      <c r="K23" s="6" t="s">
        <v>48</v>
      </c>
      <c r="L23" s="64"/>
      <c r="M23" s="76" t="s">
        <v>25</v>
      </c>
      <c r="N23" s="6" t="s">
        <v>48</v>
      </c>
      <c r="O23" s="6" t="s">
        <v>48</v>
      </c>
      <c r="P23" s="6" t="s">
        <v>48</v>
      </c>
      <c r="Q23" s="64"/>
      <c r="R23" s="76" t="s">
        <v>25</v>
      </c>
      <c r="S23" s="76" t="s">
        <v>25</v>
      </c>
      <c r="T23" s="6" t="s">
        <v>48</v>
      </c>
      <c r="U23" s="6" t="s">
        <v>48</v>
      </c>
      <c r="V23" s="64"/>
      <c r="W23" s="76" t="s">
        <v>25</v>
      </c>
      <c r="X23" s="6" t="s">
        <v>48</v>
      </c>
      <c r="Y23" s="6" t="s">
        <v>48</v>
      </c>
      <c r="Z23" s="6" t="s">
        <v>48</v>
      </c>
      <c r="AA23" s="6" t="s">
        <v>48</v>
      </c>
      <c r="AB23" s="64"/>
      <c r="AC23" s="6" t="s">
        <v>48</v>
      </c>
      <c r="AD23" s="6" t="s">
        <v>48</v>
      </c>
      <c r="AE23" s="14"/>
      <c r="AF23" s="37"/>
      <c r="AG23" s="83"/>
    </row>
    <row r="24" spans="3:33" ht="12">
      <c r="C24" s="92"/>
      <c r="D24" s="5">
        <v>2</v>
      </c>
      <c r="E24" s="6" t="s">
        <v>48</v>
      </c>
      <c r="F24" s="6" t="s">
        <v>48</v>
      </c>
      <c r="G24" s="6" t="s">
        <v>48</v>
      </c>
      <c r="H24" s="6" t="s">
        <v>48</v>
      </c>
      <c r="I24" s="6" t="s">
        <v>48</v>
      </c>
      <c r="J24" s="6" t="s">
        <v>48</v>
      </c>
      <c r="K24" s="6" t="s">
        <v>48</v>
      </c>
      <c r="L24" s="59"/>
      <c r="M24" s="77"/>
      <c r="N24" s="6" t="s">
        <v>48</v>
      </c>
      <c r="O24" s="6" t="s">
        <v>48</v>
      </c>
      <c r="P24" s="6" t="s">
        <v>48</v>
      </c>
      <c r="Q24" s="59"/>
      <c r="R24" s="77"/>
      <c r="S24" s="77"/>
      <c r="T24" s="6" t="s">
        <v>48</v>
      </c>
      <c r="U24" s="6" t="s">
        <v>48</v>
      </c>
      <c r="V24" s="59"/>
      <c r="W24" s="77"/>
      <c r="X24" s="6" t="s">
        <v>48</v>
      </c>
      <c r="Y24" s="6" t="s">
        <v>48</v>
      </c>
      <c r="Z24" s="6" t="s">
        <v>48</v>
      </c>
      <c r="AA24" s="6" t="s">
        <v>48</v>
      </c>
      <c r="AB24" s="59"/>
      <c r="AC24" s="6" t="s">
        <v>48</v>
      </c>
      <c r="AD24" s="6" t="s">
        <v>48</v>
      </c>
      <c r="AE24" s="14"/>
      <c r="AF24" s="37"/>
      <c r="AG24" s="84"/>
    </row>
    <row r="25" spans="3:33" ht="12">
      <c r="C25" s="92"/>
      <c r="D25" s="5">
        <v>3</v>
      </c>
      <c r="E25" s="12" t="s">
        <v>51</v>
      </c>
      <c r="F25" s="12" t="s">
        <v>51</v>
      </c>
      <c r="G25" s="12" t="s">
        <v>51</v>
      </c>
      <c r="H25" s="12" t="s">
        <v>51</v>
      </c>
      <c r="I25" s="12" t="s">
        <v>51</v>
      </c>
      <c r="J25" s="12" t="s">
        <v>51</v>
      </c>
      <c r="K25" s="12" t="s">
        <v>51</v>
      </c>
      <c r="L25" s="59"/>
      <c r="M25" s="77"/>
      <c r="N25" s="12" t="s">
        <v>51</v>
      </c>
      <c r="O25" s="12" t="s">
        <v>51</v>
      </c>
      <c r="P25" s="12" t="s">
        <v>51</v>
      </c>
      <c r="Q25" s="59"/>
      <c r="R25" s="77"/>
      <c r="S25" s="77"/>
      <c r="T25" s="12" t="s">
        <v>51</v>
      </c>
      <c r="U25" s="12" t="s">
        <v>51</v>
      </c>
      <c r="V25" s="59"/>
      <c r="W25" s="77"/>
      <c r="X25" s="12" t="s">
        <v>51</v>
      </c>
      <c r="Y25" s="12" t="s">
        <v>51</v>
      </c>
      <c r="Z25" s="12" t="s">
        <v>51</v>
      </c>
      <c r="AA25" s="12" t="s">
        <v>51</v>
      </c>
      <c r="AB25" s="59"/>
      <c r="AC25" s="12" t="s">
        <v>51</v>
      </c>
      <c r="AD25" s="12" t="s">
        <v>51</v>
      </c>
      <c r="AE25" s="14"/>
      <c r="AF25" s="37"/>
      <c r="AG25" s="84"/>
    </row>
    <row r="26" spans="3:33" ht="12">
      <c r="C26" s="92"/>
      <c r="D26" s="5">
        <v>4</v>
      </c>
      <c r="E26" s="12" t="s">
        <v>51</v>
      </c>
      <c r="F26" s="12" t="s">
        <v>51</v>
      </c>
      <c r="G26" s="12" t="s">
        <v>51</v>
      </c>
      <c r="H26" s="12" t="s">
        <v>51</v>
      </c>
      <c r="I26" s="12" t="s">
        <v>51</v>
      </c>
      <c r="J26" s="12" t="s">
        <v>51</v>
      </c>
      <c r="K26" s="12" t="s">
        <v>51</v>
      </c>
      <c r="L26" s="60"/>
      <c r="M26" s="78"/>
      <c r="N26" s="12" t="s">
        <v>51</v>
      </c>
      <c r="O26" s="12" t="s">
        <v>51</v>
      </c>
      <c r="P26" s="12" t="s">
        <v>51</v>
      </c>
      <c r="Q26" s="60"/>
      <c r="R26" s="78"/>
      <c r="S26" s="78"/>
      <c r="T26" s="12" t="s">
        <v>51</v>
      </c>
      <c r="U26" s="12" t="s">
        <v>51</v>
      </c>
      <c r="V26" s="60"/>
      <c r="W26" s="78"/>
      <c r="X26" s="12" t="s">
        <v>51</v>
      </c>
      <c r="Y26" s="12" t="s">
        <v>51</v>
      </c>
      <c r="Z26" s="12" t="s">
        <v>51</v>
      </c>
      <c r="AA26" s="12" t="s">
        <v>51</v>
      </c>
      <c r="AB26" s="60"/>
      <c r="AC26" s="12" t="s">
        <v>51</v>
      </c>
      <c r="AD26" s="12" t="s">
        <v>51</v>
      </c>
      <c r="AE26" s="14"/>
      <c r="AF26" s="37"/>
      <c r="AG26" s="85"/>
    </row>
    <row r="27" spans="3:33" ht="12">
      <c r="C27" s="13"/>
      <c r="D27" s="5"/>
      <c r="E27" s="4">
        <v>21</v>
      </c>
      <c r="F27" s="15">
        <v>28</v>
      </c>
      <c r="G27" s="15">
        <v>4</v>
      </c>
      <c r="H27" s="15">
        <v>11</v>
      </c>
      <c r="I27" s="15">
        <v>18</v>
      </c>
      <c r="J27" s="15">
        <v>25</v>
      </c>
      <c r="K27" s="15"/>
      <c r="L27" s="15">
        <v>1</v>
      </c>
      <c r="M27" s="15">
        <v>8</v>
      </c>
      <c r="N27" s="15">
        <v>15</v>
      </c>
      <c r="O27" s="15">
        <v>22</v>
      </c>
      <c r="P27" s="16">
        <v>29</v>
      </c>
      <c r="Q27" s="17"/>
      <c r="R27" s="18">
        <v>6</v>
      </c>
      <c r="S27" s="18">
        <v>13</v>
      </c>
      <c r="T27" s="19">
        <v>20</v>
      </c>
      <c r="U27" s="17">
        <v>27</v>
      </c>
      <c r="V27" s="20"/>
      <c r="W27" s="18">
        <v>3</v>
      </c>
      <c r="X27" s="18">
        <v>10</v>
      </c>
      <c r="Y27" s="18">
        <v>17</v>
      </c>
      <c r="Z27" s="18">
        <v>24</v>
      </c>
      <c r="AA27" s="17"/>
      <c r="AB27" s="18">
        <v>1</v>
      </c>
      <c r="AC27" s="18">
        <v>8</v>
      </c>
      <c r="AD27" s="18">
        <v>15</v>
      </c>
      <c r="AE27" s="18">
        <v>24</v>
      </c>
      <c r="AF27" s="21"/>
      <c r="AG27" s="15"/>
    </row>
    <row r="28" spans="3:33" ht="12.75" customHeight="1">
      <c r="C28" s="92" t="s">
        <v>4</v>
      </c>
      <c r="D28" s="5">
        <v>1</v>
      </c>
      <c r="E28" s="11" t="s">
        <v>42</v>
      </c>
      <c r="F28" s="11" t="s">
        <v>42</v>
      </c>
      <c r="G28" s="11" t="s">
        <v>42</v>
      </c>
      <c r="H28" s="11" t="s">
        <v>42</v>
      </c>
      <c r="I28" s="11" t="s">
        <v>42</v>
      </c>
      <c r="J28" s="11" t="s">
        <v>42</v>
      </c>
      <c r="K28" s="64"/>
      <c r="L28" s="11" t="s">
        <v>42</v>
      </c>
      <c r="M28" s="11" t="s">
        <v>42</v>
      </c>
      <c r="N28" s="11" t="s">
        <v>42</v>
      </c>
      <c r="O28" s="11" t="s">
        <v>42</v>
      </c>
      <c r="P28" s="11" t="s">
        <v>42</v>
      </c>
      <c r="Q28" s="58"/>
      <c r="R28" s="11" t="s">
        <v>42</v>
      </c>
      <c r="S28" s="11" t="s">
        <v>42</v>
      </c>
      <c r="T28" s="11" t="s">
        <v>42</v>
      </c>
      <c r="U28" s="11" t="s">
        <v>42</v>
      </c>
      <c r="V28" s="64"/>
      <c r="W28" s="11" t="s">
        <v>42</v>
      </c>
      <c r="X28" s="11" t="s">
        <v>42</v>
      </c>
      <c r="Y28" s="11" t="s">
        <v>42</v>
      </c>
      <c r="Z28" s="11" t="s">
        <v>42</v>
      </c>
      <c r="AA28" s="58"/>
      <c r="AB28" s="11" t="s">
        <v>42</v>
      </c>
      <c r="AC28" s="76" t="s">
        <v>25</v>
      </c>
      <c r="AD28" s="11" t="s">
        <v>42</v>
      </c>
      <c r="AE28" s="9"/>
      <c r="AF28" s="36"/>
      <c r="AG28" s="64"/>
    </row>
    <row r="29" spans="3:33" ht="12.75" customHeight="1">
      <c r="C29" s="92"/>
      <c r="D29" s="5">
        <v>2</v>
      </c>
      <c r="E29" s="11" t="s">
        <v>42</v>
      </c>
      <c r="F29" s="11" t="s">
        <v>42</v>
      </c>
      <c r="G29" s="11" t="s">
        <v>42</v>
      </c>
      <c r="H29" s="11" t="s">
        <v>42</v>
      </c>
      <c r="I29" s="11" t="s">
        <v>42</v>
      </c>
      <c r="J29" s="11" t="s">
        <v>42</v>
      </c>
      <c r="K29" s="59"/>
      <c r="L29" s="11" t="s">
        <v>42</v>
      </c>
      <c r="M29" s="11" t="s">
        <v>42</v>
      </c>
      <c r="N29" s="11" t="s">
        <v>42</v>
      </c>
      <c r="O29" s="11" t="s">
        <v>42</v>
      </c>
      <c r="P29" s="11" t="s">
        <v>42</v>
      </c>
      <c r="Q29" s="59"/>
      <c r="R29" s="11" t="s">
        <v>42</v>
      </c>
      <c r="S29" s="11" t="s">
        <v>42</v>
      </c>
      <c r="T29" s="11" t="s">
        <v>42</v>
      </c>
      <c r="U29" s="11" t="s">
        <v>42</v>
      </c>
      <c r="V29" s="59"/>
      <c r="W29" s="11" t="s">
        <v>42</v>
      </c>
      <c r="X29" s="11" t="s">
        <v>42</v>
      </c>
      <c r="Y29" s="11" t="s">
        <v>42</v>
      </c>
      <c r="Z29" s="11" t="s">
        <v>42</v>
      </c>
      <c r="AA29" s="59"/>
      <c r="AB29" s="11" t="s">
        <v>42</v>
      </c>
      <c r="AC29" s="77"/>
      <c r="AD29" s="11" t="s">
        <v>42</v>
      </c>
      <c r="AE29" s="9"/>
      <c r="AF29" s="36"/>
      <c r="AG29" s="59"/>
    </row>
    <row r="30" spans="3:33" ht="12.75" customHeight="1">
      <c r="C30" s="92"/>
      <c r="D30" s="5">
        <v>3</v>
      </c>
      <c r="E30" s="10" t="s">
        <v>46</v>
      </c>
      <c r="F30" s="10" t="s">
        <v>46</v>
      </c>
      <c r="G30" s="10" t="s">
        <v>46</v>
      </c>
      <c r="H30" s="10" t="s">
        <v>46</v>
      </c>
      <c r="I30" s="10" t="s">
        <v>46</v>
      </c>
      <c r="J30" s="10" t="s">
        <v>46</v>
      </c>
      <c r="K30" s="59"/>
      <c r="L30" s="10" t="s">
        <v>46</v>
      </c>
      <c r="M30" s="10" t="s">
        <v>46</v>
      </c>
      <c r="N30" s="10" t="s">
        <v>46</v>
      </c>
      <c r="O30" s="48" t="s">
        <v>44</v>
      </c>
      <c r="P30" s="48" t="s">
        <v>44</v>
      </c>
      <c r="Q30" s="59"/>
      <c r="R30" s="48" t="s">
        <v>44</v>
      </c>
      <c r="S30" s="48" t="s">
        <v>44</v>
      </c>
      <c r="T30" s="48" t="s">
        <v>44</v>
      </c>
      <c r="U30" s="48" t="s">
        <v>44</v>
      </c>
      <c r="V30" s="59"/>
      <c r="W30" s="48" t="s">
        <v>44</v>
      </c>
      <c r="X30" s="48" t="s">
        <v>44</v>
      </c>
      <c r="Y30" s="48" t="s">
        <v>44</v>
      </c>
      <c r="Z30" s="49" t="s">
        <v>10</v>
      </c>
      <c r="AA30" s="59"/>
      <c r="AB30" s="49" t="s">
        <v>10</v>
      </c>
      <c r="AC30" s="77"/>
      <c r="AD30" s="49" t="s">
        <v>10</v>
      </c>
      <c r="AE30" s="9"/>
      <c r="AF30" s="36"/>
      <c r="AG30" s="59"/>
    </row>
    <row r="31" spans="3:33" ht="12.75" customHeight="1">
      <c r="C31" s="92"/>
      <c r="D31" s="5">
        <v>4</v>
      </c>
      <c r="E31" s="10" t="s">
        <v>46</v>
      </c>
      <c r="F31" s="10" t="s">
        <v>46</v>
      </c>
      <c r="G31" s="10" t="s">
        <v>46</v>
      </c>
      <c r="H31" s="10" t="s">
        <v>46</v>
      </c>
      <c r="I31" s="10" t="s">
        <v>46</v>
      </c>
      <c r="J31" s="10" t="s">
        <v>46</v>
      </c>
      <c r="K31" s="60"/>
      <c r="L31" s="10" t="s">
        <v>46</v>
      </c>
      <c r="M31" s="10" t="s">
        <v>46</v>
      </c>
      <c r="N31" s="10" t="s">
        <v>46</v>
      </c>
      <c r="O31" s="48" t="s">
        <v>44</v>
      </c>
      <c r="P31" s="48" t="s">
        <v>44</v>
      </c>
      <c r="Q31" s="60"/>
      <c r="R31" s="48" t="s">
        <v>44</v>
      </c>
      <c r="S31" s="48" t="s">
        <v>44</v>
      </c>
      <c r="T31" s="48" t="s">
        <v>44</v>
      </c>
      <c r="U31" s="48" t="s">
        <v>44</v>
      </c>
      <c r="V31" s="60"/>
      <c r="W31" s="48" t="s">
        <v>44</v>
      </c>
      <c r="X31" s="48" t="s">
        <v>44</v>
      </c>
      <c r="Y31" s="48" t="s">
        <v>44</v>
      </c>
      <c r="Z31" s="49" t="s">
        <v>10</v>
      </c>
      <c r="AA31" s="63"/>
      <c r="AB31" s="49" t="s">
        <v>10</v>
      </c>
      <c r="AC31" s="78"/>
      <c r="AD31" s="49" t="s">
        <v>10</v>
      </c>
      <c r="AE31" s="9"/>
      <c r="AF31" s="36"/>
      <c r="AG31" s="60"/>
    </row>
    <row r="32" spans="3:33" ht="12">
      <c r="C32" s="13"/>
      <c r="D32" s="5"/>
      <c r="E32" s="4">
        <v>22</v>
      </c>
      <c r="F32" s="15">
        <v>29</v>
      </c>
      <c r="G32" s="15">
        <v>5</v>
      </c>
      <c r="H32" s="15">
        <v>12</v>
      </c>
      <c r="I32" s="15">
        <v>19</v>
      </c>
      <c r="J32" s="15">
        <v>26</v>
      </c>
      <c r="K32" s="15"/>
      <c r="L32" s="15">
        <v>2</v>
      </c>
      <c r="M32" s="15">
        <v>9</v>
      </c>
      <c r="N32" s="15">
        <v>16</v>
      </c>
      <c r="O32" s="15">
        <v>23</v>
      </c>
      <c r="P32" s="16">
        <v>30</v>
      </c>
      <c r="Q32" s="17"/>
      <c r="R32" s="17">
        <v>7</v>
      </c>
      <c r="S32" s="17">
        <v>14</v>
      </c>
      <c r="T32" s="20">
        <v>21</v>
      </c>
      <c r="U32" s="21">
        <v>28</v>
      </c>
      <c r="V32" s="22"/>
      <c r="W32" s="15">
        <v>4</v>
      </c>
      <c r="X32" s="15">
        <v>11</v>
      </c>
      <c r="Y32" s="15">
        <v>18</v>
      </c>
      <c r="Z32" s="23">
        <v>25</v>
      </c>
      <c r="AA32" s="18"/>
      <c r="AB32" s="15">
        <v>2</v>
      </c>
      <c r="AC32" s="15">
        <v>9</v>
      </c>
      <c r="AD32" s="15">
        <v>16</v>
      </c>
      <c r="AE32" s="23">
        <v>25</v>
      </c>
      <c r="AF32" s="38"/>
      <c r="AG32" s="15"/>
    </row>
    <row r="33" spans="3:33" ht="12.75" customHeight="1">
      <c r="C33" s="92" t="s">
        <v>5</v>
      </c>
      <c r="D33" s="5">
        <v>1</v>
      </c>
      <c r="E33" s="12" t="s">
        <v>51</v>
      </c>
      <c r="F33" s="12" t="s">
        <v>51</v>
      </c>
      <c r="G33" s="12" t="s">
        <v>51</v>
      </c>
      <c r="H33" s="12" t="s">
        <v>51</v>
      </c>
      <c r="I33" s="12" t="s">
        <v>51</v>
      </c>
      <c r="K33" s="64"/>
      <c r="L33" s="12" t="s">
        <v>51</v>
      </c>
      <c r="M33" s="12" t="s">
        <v>51</v>
      </c>
      <c r="N33" s="12" t="s">
        <v>51</v>
      </c>
      <c r="O33" s="50" t="s">
        <v>79</v>
      </c>
      <c r="P33" s="12" t="s">
        <v>51</v>
      </c>
      <c r="Q33" s="58"/>
      <c r="R33" s="12" t="s">
        <v>51</v>
      </c>
      <c r="S33" s="12" t="s">
        <v>51</v>
      </c>
      <c r="T33" s="12" t="s">
        <v>51</v>
      </c>
      <c r="U33" s="76" t="s">
        <v>25</v>
      </c>
      <c r="V33" s="64"/>
      <c r="W33" s="12" t="s">
        <v>51</v>
      </c>
      <c r="X33" s="50" t="s">
        <v>79</v>
      </c>
      <c r="Y33" s="12" t="s">
        <v>51</v>
      </c>
      <c r="Z33" s="12" t="s">
        <v>51</v>
      </c>
      <c r="AA33" s="116"/>
      <c r="AB33" s="50" t="s">
        <v>79</v>
      </c>
      <c r="AC33" s="49" t="s">
        <v>10</v>
      </c>
      <c r="AE33" s="8"/>
      <c r="AF33" s="39"/>
      <c r="AG33" s="83"/>
    </row>
    <row r="34" spans="3:33" ht="12">
      <c r="C34" s="92"/>
      <c r="D34" s="5">
        <v>2</v>
      </c>
      <c r="E34" s="12" t="s">
        <v>51</v>
      </c>
      <c r="F34" s="12" t="s">
        <v>51</v>
      </c>
      <c r="G34" s="12" t="s">
        <v>51</v>
      </c>
      <c r="H34" s="12" t="s">
        <v>51</v>
      </c>
      <c r="I34" s="12" t="s">
        <v>51</v>
      </c>
      <c r="K34" s="59"/>
      <c r="L34" s="12" t="s">
        <v>51</v>
      </c>
      <c r="M34" s="12" t="s">
        <v>51</v>
      </c>
      <c r="N34" s="12" t="s">
        <v>51</v>
      </c>
      <c r="O34" s="50" t="s">
        <v>79</v>
      </c>
      <c r="P34" s="12" t="s">
        <v>51</v>
      </c>
      <c r="Q34" s="59"/>
      <c r="R34" s="12" t="s">
        <v>51</v>
      </c>
      <c r="S34" s="12" t="s">
        <v>51</v>
      </c>
      <c r="T34" s="12" t="s">
        <v>51</v>
      </c>
      <c r="U34" s="77"/>
      <c r="V34" s="59"/>
      <c r="W34" s="12" t="s">
        <v>51</v>
      </c>
      <c r="X34" s="50" t="s">
        <v>79</v>
      </c>
      <c r="Y34" s="12" t="s">
        <v>51</v>
      </c>
      <c r="Z34" s="12" t="s">
        <v>51</v>
      </c>
      <c r="AA34" s="84"/>
      <c r="AC34" s="49" t="s">
        <v>10</v>
      </c>
      <c r="AE34" s="8"/>
      <c r="AF34" s="39"/>
      <c r="AG34" s="84"/>
    </row>
    <row r="35" spans="3:33" ht="12">
      <c r="C35" s="92"/>
      <c r="D35" s="5">
        <v>3</v>
      </c>
      <c r="E35" s="50" t="s">
        <v>79</v>
      </c>
      <c r="F35" s="50" t="s">
        <v>79</v>
      </c>
      <c r="G35" s="50" t="s">
        <v>79</v>
      </c>
      <c r="K35" s="59"/>
      <c r="L35" s="49" t="s">
        <v>10</v>
      </c>
      <c r="M35" s="50" t="s">
        <v>79</v>
      </c>
      <c r="N35" s="49" t="s">
        <v>10</v>
      </c>
      <c r="P35" s="49" t="s">
        <v>10</v>
      </c>
      <c r="Q35" s="59"/>
      <c r="R35" s="49" t="s">
        <v>10</v>
      </c>
      <c r="S35" s="49" t="s">
        <v>10</v>
      </c>
      <c r="T35" s="49" t="s">
        <v>10</v>
      </c>
      <c r="U35" s="77"/>
      <c r="V35" s="59"/>
      <c r="W35" s="49" t="s">
        <v>10</v>
      </c>
      <c r="Y35" s="49" t="s">
        <v>10</v>
      </c>
      <c r="Z35" s="49" t="s">
        <v>10</v>
      </c>
      <c r="AA35" s="84"/>
      <c r="AB35" s="49" t="s">
        <v>10</v>
      </c>
      <c r="AC35" s="49" t="s">
        <v>10</v>
      </c>
      <c r="AE35" s="8"/>
      <c r="AF35" s="39"/>
      <c r="AG35" s="84"/>
    </row>
    <row r="36" spans="3:33" ht="12">
      <c r="C36" s="92"/>
      <c r="D36" s="5">
        <v>4</v>
      </c>
      <c r="E36" s="50" t="s">
        <v>79</v>
      </c>
      <c r="K36" s="60"/>
      <c r="L36" s="49" t="s">
        <v>10</v>
      </c>
      <c r="N36" s="49" t="s">
        <v>10</v>
      </c>
      <c r="P36" s="49" t="s">
        <v>10</v>
      </c>
      <c r="Q36" s="63"/>
      <c r="R36" s="49" t="s">
        <v>10</v>
      </c>
      <c r="S36" s="49" t="s">
        <v>10</v>
      </c>
      <c r="T36" s="49" t="s">
        <v>10</v>
      </c>
      <c r="U36" s="78"/>
      <c r="V36" s="60"/>
      <c r="W36" s="49" t="s">
        <v>10</v>
      </c>
      <c r="Y36" s="49" t="s">
        <v>10</v>
      </c>
      <c r="Z36" s="49" t="s">
        <v>10</v>
      </c>
      <c r="AA36" s="85"/>
      <c r="AB36" s="49" t="s">
        <v>10</v>
      </c>
      <c r="AC36" s="49" t="s">
        <v>10</v>
      </c>
      <c r="AE36" s="24"/>
      <c r="AF36" s="39"/>
      <c r="AG36" s="85"/>
    </row>
    <row r="37" spans="3:33" ht="12">
      <c r="C37" s="13"/>
      <c r="D37" s="5"/>
      <c r="E37" s="4">
        <v>23</v>
      </c>
      <c r="F37" s="15">
        <v>30</v>
      </c>
      <c r="G37" s="15">
        <v>6</v>
      </c>
      <c r="H37" s="15">
        <v>13</v>
      </c>
      <c r="I37" s="15">
        <v>20</v>
      </c>
      <c r="J37" s="15">
        <v>27</v>
      </c>
      <c r="K37" s="15"/>
      <c r="L37" s="15">
        <v>3</v>
      </c>
      <c r="M37" s="15">
        <v>10</v>
      </c>
      <c r="N37" s="15">
        <v>17</v>
      </c>
      <c r="O37" s="15">
        <v>24</v>
      </c>
      <c r="P37" s="25"/>
      <c r="Q37" s="26">
        <v>1</v>
      </c>
      <c r="R37" s="19">
        <v>8</v>
      </c>
      <c r="S37" s="19">
        <v>15</v>
      </c>
      <c r="T37" s="17">
        <v>22</v>
      </c>
      <c r="U37" s="18">
        <v>29</v>
      </c>
      <c r="V37" s="20"/>
      <c r="W37" s="20">
        <v>5</v>
      </c>
      <c r="X37" s="20">
        <v>12</v>
      </c>
      <c r="Y37" s="20">
        <v>19</v>
      </c>
      <c r="Z37" s="20">
        <v>26</v>
      </c>
      <c r="AA37" s="20"/>
      <c r="AB37" s="20">
        <v>3</v>
      </c>
      <c r="AC37" s="20">
        <v>10</v>
      </c>
      <c r="AD37" s="20">
        <v>17</v>
      </c>
      <c r="AE37" s="20">
        <v>26</v>
      </c>
      <c r="AF37" s="22"/>
      <c r="AG37" s="15"/>
    </row>
    <row r="38" spans="3:33" ht="12.75" customHeight="1">
      <c r="C38" s="92" t="s">
        <v>6</v>
      </c>
      <c r="D38" s="27">
        <v>1</v>
      </c>
      <c r="E38" s="28"/>
      <c r="F38" s="28"/>
      <c r="G38" s="28"/>
      <c r="H38" s="28"/>
      <c r="I38" s="28"/>
      <c r="J38" s="28"/>
      <c r="K38" s="89"/>
      <c r="L38" s="28"/>
      <c r="M38" s="28"/>
      <c r="N38" s="28"/>
      <c r="O38" s="10" t="s">
        <v>46</v>
      </c>
      <c r="P38" s="89"/>
      <c r="Q38" s="28"/>
      <c r="R38" s="12" t="s">
        <v>51</v>
      </c>
      <c r="S38" s="28"/>
      <c r="T38" s="28"/>
      <c r="U38" s="29"/>
      <c r="V38" s="89"/>
      <c r="W38" s="29"/>
      <c r="X38" s="29"/>
      <c r="Z38" s="29"/>
      <c r="AA38" s="64"/>
      <c r="AB38" s="29"/>
      <c r="AC38" s="29"/>
      <c r="AD38" s="29"/>
      <c r="AE38" s="29"/>
      <c r="AF38" s="36"/>
      <c r="AG38" s="64"/>
    </row>
    <row r="39" spans="3:33" ht="12">
      <c r="C39" s="92"/>
      <c r="D39" s="27">
        <v>2</v>
      </c>
      <c r="E39" s="28"/>
      <c r="F39" s="28"/>
      <c r="G39" s="28"/>
      <c r="H39" s="28"/>
      <c r="I39" s="28"/>
      <c r="J39" s="28"/>
      <c r="K39" s="90"/>
      <c r="L39" s="28"/>
      <c r="M39" s="28"/>
      <c r="N39" s="28"/>
      <c r="O39" s="10" t="s">
        <v>46</v>
      </c>
      <c r="P39" s="90"/>
      <c r="Q39" s="28"/>
      <c r="R39" s="12" t="s">
        <v>51</v>
      </c>
      <c r="S39" s="28"/>
      <c r="T39" s="28"/>
      <c r="U39" s="29"/>
      <c r="V39" s="90"/>
      <c r="W39" s="29"/>
      <c r="X39" s="29"/>
      <c r="Z39" s="29"/>
      <c r="AA39" s="59"/>
      <c r="AB39" s="29"/>
      <c r="AC39" s="29"/>
      <c r="AD39" s="29"/>
      <c r="AE39" s="29"/>
      <c r="AF39" s="36"/>
      <c r="AG39" s="59"/>
    </row>
    <row r="40" spans="3:33" ht="12">
      <c r="C40" s="92"/>
      <c r="D40" s="27">
        <v>3</v>
      </c>
      <c r="E40" s="28"/>
      <c r="F40" s="28"/>
      <c r="G40" s="28"/>
      <c r="H40" s="28"/>
      <c r="I40" s="28"/>
      <c r="J40" s="28"/>
      <c r="K40" s="90"/>
      <c r="L40" s="28"/>
      <c r="M40" s="28"/>
      <c r="N40" s="28"/>
      <c r="O40" s="6" t="s">
        <v>48</v>
      </c>
      <c r="P40" s="90"/>
      <c r="Q40" s="28"/>
      <c r="R40" s="28"/>
      <c r="S40" s="28"/>
      <c r="T40" s="28"/>
      <c r="U40" s="29"/>
      <c r="V40" s="90"/>
      <c r="W40" s="29"/>
      <c r="X40" s="29"/>
      <c r="Y40" s="29"/>
      <c r="Z40" s="29"/>
      <c r="AA40" s="59"/>
      <c r="AB40" s="29"/>
      <c r="AC40" s="29"/>
      <c r="AD40" s="29"/>
      <c r="AE40" s="29"/>
      <c r="AF40" s="36"/>
      <c r="AG40" s="59"/>
    </row>
    <row r="41" spans="3:33" ht="12">
      <c r="C41" s="105"/>
      <c r="D41" s="41">
        <v>4</v>
      </c>
      <c r="E41" s="28"/>
      <c r="F41" s="28"/>
      <c r="G41" s="28"/>
      <c r="H41" s="28"/>
      <c r="I41" s="28"/>
      <c r="J41" s="28"/>
      <c r="K41" s="91"/>
      <c r="L41" s="28"/>
      <c r="M41" s="28"/>
      <c r="N41" s="28"/>
      <c r="O41" s="6" t="s">
        <v>48</v>
      </c>
      <c r="P41" s="91"/>
      <c r="Q41" s="28"/>
      <c r="R41" s="28"/>
      <c r="S41" s="28"/>
      <c r="T41" s="28"/>
      <c r="U41" s="29"/>
      <c r="V41" s="91"/>
      <c r="W41" s="29"/>
      <c r="X41" s="29"/>
      <c r="Y41" s="29"/>
      <c r="Z41" s="29"/>
      <c r="AA41" s="60"/>
      <c r="AB41" s="29"/>
      <c r="AC41" s="29"/>
      <c r="AD41" s="29"/>
      <c r="AE41" s="29"/>
      <c r="AF41" s="40"/>
      <c r="AG41" s="60"/>
    </row>
    <row r="42" spans="3:33" ht="12.75" customHeight="1">
      <c r="C42" s="42" t="s">
        <v>7</v>
      </c>
      <c r="D42" s="42"/>
      <c r="E42" s="106" t="s">
        <v>12</v>
      </c>
      <c r="F42" s="106"/>
      <c r="G42" s="106"/>
      <c r="H42" s="106"/>
      <c r="I42" s="106"/>
      <c r="J42" s="106"/>
      <c r="K42" s="106"/>
      <c r="L42" s="106"/>
      <c r="M42" s="106" t="s">
        <v>11</v>
      </c>
      <c r="N42" s="106"/>
      <c r="O42" s="106"/>
      <c r="P42" s="106"/>
      <c r="Q42" s="106"/>
      <c r="R42" s="107" t="s">
        <v>8</v>
      </c>
      <c r="S42" s="107"/>
      <c r="T42" s="108" t="s">
        <v>20</v>
      </c>
      <c r="U42" s="109"/>
      <c r="V42" s="109"/>
      <c r="W42" s="109"/>
      <c r="X42" s="109"/>
      <c r="Y42" s="109"/>
      <c r="Z42" s="109"/>
      <c r="AA42" s="110"/>
      <c r="AB42" s="97" t="s">
        <v>9</v>
      </c>
      <c r="AC42" s="98"/>
      <c r="AD42" s="98"/>
      <c r="AE42" s="98"/>
      <c r="AF42" s="98"/>
      <c r="AG42" s="98"/>
    </row>
    <row r="43" spans="3:33" ht="12.75" customHeight="1">
      <c r="C43" s="100" t="s">
        <v>42</v>
      </c>
      <c r="D43" s="100"/>
      <c r="E43" s="100" t="s">
        <v>41</v>
      </c>
      <c r="F43" s="100"/>
      <c r="G43" s="100"/>
      <c r="H43" s="100"/>
      <c r="I43" s="100"/>
      <c r="J43" s="100"/>
      <c r="K43" s="100"/>
      <c r="L43" s="100"/>
      <c r="M43" s="100" t="s">
        <v>32</v>
      </c>
      <c r="N43" s="100"/>
      <c r="O43" s="100"/>
      <c r="P43" s="100"/>
      <c r="Q43" s="100"/>
      <c r="R43" s="100">
        <v>70</v>
      </c>
      <c r="S43" s="100"/>
      <c r="T43" s="86" t="s">
        <v>72</v>
      </c>
      <c r="U43" s="87"/>
      <c r="V43" s="87"/>
      <c r="W43" s="87"/>
      <c r="X43" s="87"/>
      <c r="Y43" s="87"/>
      <c r="Z43" s="87"/>
      <c r="AA43" s="88"/>
      <c r="AB43" s="79">
        <f>COUNTIF(E13:AG41,"AASS")</f>
        <v>70</v>
      </c>
      <c r="AC43" s="79"/>
      <c r="AD43" s="79"/>
      <c r="AE43" s="79"/>
      <c r="AF43" s="79"/>
      <c r="AG43" s="79"/>
    </row>
    <row r="44" spans="3:33" ht="12.75" customHeight="1">
      <c r="C44" s="80" t="s">
        <v>44</v>
      </c>
      <c r="D44" s="80"/>
      <c r="E44" s="80" t="s">
        <v>43</v>
      </c>
      <c r="F44" s="80"/>
      <c r="G44" s="80"/>
      <c r="H44" s="80"/>
      <c r="I44" s="80"/>
      <c r="J44" s="80"/>
      <c r="K44" s="80"/>
      <c r="L44" s="80"/>
      <c r="M44" s="80" t="s">
        <v>92</v>
      </c>
      <c r="N44" s="80"/>
      <c r="O44" s="80"/>
      <c r="P44" s="80"/>
      <c r="Q44" s="80"/>
      <c r="R44" s="80">
        <v>60</v>
      </c>
      <c r="S44" s="80"/>
      <c r="T44" s="80" t="s">
        <v>73</v>
      </c>
      <c r="U44" s="80"/>
      <c r="V44" s="80"/>
      <c r="W44" s="80"/>
      <c r="X44" s="80"/>
      <c r="Y44" s="80"/>
      <c r="Z44" s="80"/>
      <c r="AA44" s="80"/>
      <c r="AB44" s="81">
        <f>COUNTIF(E13:AG41,"GRMP")</f>
        <v>60</v>
      </c>
      <c r="AC44" s="81"/>
      <c r="AD44" s="81"/>
      <c r="AE44" s="81"/>
      <c r="AF44" s="81"/>
      <c r="AG44" s="81"/>
    </row>
    <row r="45" spans="3:33" ht="12.75" customHeight="1">
      <c r="C45" s="99" t="s">
        <v>46</v>
      </c>
      <c r="D45" s="99"/>
      <c r="E45" s="99" t="s">
        <v>45</v>
      </c>
      <c r="F45" s="99"/>
      <c r="G45" s="99"/>
      <c r="H45" s="99"/>
      <c r="I45" s="99"/>
      <c r="J45" s="99"/>
      <c r="K45" s="99"/>
      <c r="L45" s="99"/>
      <c r="M45" s="114" t="s">
        <v>21</v>
      </c>
      <c r="N45" s="115"/>
      <c r="O45" s="115"/>
      <c r="P45" s="115"/>
      <c r="Q45" s="115"/>
      <c r="R45" s="99">
        <v>60</v>
      </c>
      <c r="S45" s="99"/>
      <c r="T45" s="99" t="s">
        <v>73</v>
      </c>
      <c r="U45" s="99"/>
      <c r="V45" s="99"/>
      <c r="W45" s="99"/>
      <c r="X45" s="99"/>
      <c r="Y45" s="99"/>
      <c r="Z45" s="99"/>
      <c r="AA45" s="99"/>
      <c r="AB45" s="96">
        <f>COUNTIF(E13:AG41,"HH")</f>
        <v>60</v>
      </c>
      <c r="AC45" s="96"/>
      <c r="AD45" s="96"/>
      <c r="AE45" s="96"/>
      <c r="AF45" s="96"/>
      <c r="AG45" s="96"/>
    </row>
    <row r="46" spans="3:33" ht="12.75" customHeight="1">
      <c r="C46" s="104" t="s">
        <v>48</v>
      </c>
      <c r="D46" s="104"/>
      <c r="E46" s="104" t="s">
        <v>47</v>
      </c>
      <c r="F46" s="104"/>
      <c r="G46" s="104"/>
      <c r="H46" s="104"/>
      <c r="I46" s="104"/>
      <c r="J46" s="104"/>
      <c r="K46" s="104"/>
      <c r="L46" s="104"/>
      <c r="M46" s="104" t="s">
        <v>49</v>
      </c>
      <c r="N46" s="104"/>
      <c r="O46" s="104"/>
      <c r="P46" s="104"/>
      <c r="Q46" s="104"/>
      <c r="R46" s="104">
        <v>50</v>
      </c>
      <c r="S46" s="104"/>
      <c r="T46" s="111" t="s">
        <v>76</v>
      </c>
      <c r="U46" s="112"/>
      <c r="V46" s="112"/>
      <c r="W46" s="112"/>
      <c r="X46" s="112"/>
      <c r="Y46" s="112"/>
      <c r="Z46" s="112"/>
      <c r="AA46" s="113"/>
      <c r="AB46" s="101">
        <f>COUNTIF(E13:AG41,"AH")</f>
        <v>50</v>
      </c>
      <c r="AC46" s="101"/>
      <c r="AD46" s="101"/>
      <c r="AE46" s="101"/>
      <c r="AF46" s="101"/>
      <c r="AG46" s="101"/>
    </row>
    <row r="47" spans="3:33" ht="12.75" customHeight="1">
      <c r="C47" s="75" t="s">
        <v>51</v>
      </c>
      <c r="D47" s="75"/>
      <c r="E47" s="75" t="s">
        <v>50</v>
      </c>
      <c r="F47" s="75"/>
      <c r="G47" s="75"/>
      <c r="H47" s="75"/>
      <c r="I47" s="75"/>
      <c r="J47" s="75"/>
      <c r="K47" s="75"/>
      <c r="L47" s="75"/>
      <c r="M47" s="75" t="s">
        <v>93</v>
      </c>
      <c r="N47" s="75"/>
      <c r="O47" s="75"/>
      <c r="P47" s="75"/>
      <c r="Q47" s="75"/>
      <c r="R47" s="73">
        <v>80</v>
      </c>
      <c r="S47" s="74"/>
      <c r="T47" s="75" t="s">
        <v>75</v>
      </c>
      <c r="U47" s="75"/>
      <c r="V47" s="75"/>
      <c r="W47" s="75"/>
      <c r="X47" s="75"/>
      <c r="Y47" s="75"/>
      <c r="Z47" s="75"/>
      <c r="AA47" s="75"/>
      <c r="AB47" s="102">
        <f>COUNTIF(E13:AG41,"GFO")</f>
        <v>80</v>
      </c>
      <c r="AC47" s="102"/>
      <c r="AD47" s="102"/>
      <c r="AE47" s="102"/>
      <c r="AF47" s="102"/>
      <c r="AG47" s="102"/>
    </row>
    <row r="48" spans="3:33" ht="12.75" customHeight="1">
      <c r="C48" s="70" t="s">
        <v>10</v>
      </c>
      <c r="D48" s="70"/>
      <c r="E48" s="70" t="s">
        <v>52</v>
      </c>
      <c r="F48" s="70"/>
      <c r="G48" s="70"/>
      <c r="H48" s="70"/>
      <c r="I48" s="70"/>
      <c r="J48" s="70"/>
      <c r="K48" s="70"/>
      <c r="L48" s="70"/>
      <c r="M48" s="68" t="s">
        <v>88</v>
      </c>
      <c r="N48" s="69"/>
      <c r="O48" s="69"/>
      <c r="P48" s="69"/>
      <c r="Q48" s="69"/>
      <c r="R48" s="70">
        <v>60</v>
      </c>
      <c r="S48" s="70"/>
      <c r="T48" s="70" t="s">
        <v>73</v>
      </c>
      <c r="U48" s="70"/>
      <c r="V48" s="70"/>
      <c r="W48" s="70"/>
      <c r="X48" s="70"/>
      <c r="Y48" s="70"/>
      <c r="Z48" s="70"/>
      <c r="AA48" s="70"/>
      <c r="AB48" s="103">
        <f>COUNTIF(E13:AG41,"PO")</f>
        <v>60</v>
      </c>
      <c r="AC48" s="103"/>
      <c r="AD48" s="103"/>
      <c r="AE48" s="103"/>
      <c r="AF48" s="103"/>
      <c r="AG48" s="103"/>
    </row>
    <row r="49" spans="3:33" ht="12.75" customHeight="1">
      <c r="C49" s="120" t="s">
        <v>54</v>
      </c>
      <c r="D49" s="120"/>
      <c r="E49" s="120" t="s">
        <v>53</v>
      </c>
      <c r="F49" s="120"/>
      <c r="G49" s="120"/>
      <c r="H49" s="120"/>
      <c r="I49" s="120"/>
      <c r="J49" s="120"/>
      <c r="K49" s="120"/>
      <c r="L49" s="120"/>
      <c r="M49" s="123"/>
      <c r="N49" s="124"/>
      <c r="O49" s="124"/>
      <c r="P49" s="124"/>
      <c r="Q49" s="124"/>
      <c r="R49" s="120">
        <v>70</v>
      </c>
      <c r="S49" s="120"/>
      <c r="T49" s="120" t="s">
        <v>55</v>
      </c>
      <c r="U49" s="120"/>
      <c r="V49" s="120"/>
      <c r="W49" s="120"/>
      <c r="X49" s="120"/>
      <c r="Y49" s="120"/>
      <c r="Z49" s="120"/>
      <c r="AA49" s="120"/>
      <c r="AB49" s="125">
        <f>COUNTIF(E13:AG41,"QSS")</f>
        <v>0</v>
      </c>
      <c r="AC49" s="125"/>
      <c r="AD49" s="125"/>
      <c r="AE49" s="125"/>
      <c r="AF49" s="125"/>
      <c r="AG49" s="125"/>
    </row>
    <row r="50" spans="3:33" ht="12">
      <c r="C50" s="118" t="s">
        <v>79</v>
      </c>
      <c r="D50" s="118"/>
      <c r="E50" s="118" t="s">
        <v>80</v>
      </c>
      <c r="F50" s="118"/>
      <c r="G50" s="118"/>
      <c r="H50" s="118"/>
      <c r="I50" s="118"/>
      <c r="J50" s="118"/>
      <c r="K50" s="118"/>
      <c r="L50" s="118"/>
      <c r="M50" s="121" t="s">
        <v>33</v>
      </c>
      <c r="N50" s="122"/>
      <c r="O50" s="122"/>
      <c r="P50" s="122"/>
      <c r="Q50" s="122"/>
      <c r="R50" s="118">
        <v>100</v>
      </c>
      <c r="S50" s="118"/>
      <c r="T50" s="118" t="s">
        <v>81</v>
      </c>
      <c r="U50" s="118"/>
      <c r="V50" s="118"/>
      <c r="W50" s="118"/>
      <c r="X50" s="118"/>
      <c r="Y50" s="118"/>
      <c r="Z50" s="118"/>
      <c r="AA50" s="118"/>
      <c r="AB50" s="119">
        <f>COUNTIF(E13:AG41,"ES")</f>
        <v>10</v>
      </c>
      <c r="AC50" s="119"/>
      <c r="AD50" s="119"/>
      <c r="AE50" s="119"/>
      <c r="AF50" s="119"/>
      <c r="AG50" s="119"/>
    </row>
    <row r="51" spans="5:29" ht="12">
      <c r="E51" s="51" t="s">
        <v>87</v>
      </c>
      <c r="R51" s="1">
        <f>SUM(R43:S50)</f>
        <v>550</v>
      </c>
      <c r="AC51" s="1">
        <f>SUM(AB43:AG50)</f>
        <v>390</v>
      </c>
    </row>
    <row r="52" ht="12">
      <c r="E52" s="1" t="s">
        <v>99</v>
      </c>
    </row>
    <row r="53" ht="12">
      <c r="E53" s="1" t="s">
        <v>82</v>
      </c>
    </row>
    <row r="54" ht="12">
      <c r="E54" s="1" t="s">
        <v>83</v>
      </c>
    </row>
    <row r="55" ht="12">
      <c r="E55" s="1" t="s">
        <v>103</v>
      </c>
    </row>
    <row r="56" ht="12">
      <c r="E56" s="1" t="s">
        <v>100</v>
      </c>
    </row>
    <row r="57" ht="12">
      <c r="E57" s="1" t="s">
        <v>84</v>
      </c>
    </row>
    <row r="58" ht="12">
      <c r="E58" s="1" t="s">
        <v>102</v>
      </c>
    </row>
    <row r="59" ht="12">
      <c r="E59" s="1" t="s">
        <v>85</v>
      </c>
    </row>
    <row r="60" ht="12">
      <c r="E60" s="1" t="s">
        <v>86</v>
      </c>
    </row>
  </sheetData>
  <sheetProtection/>
  <mergeCells count="105">
    <mergeCell ref="M23:M26"/>
    <mergeCell ref="R23:R26"/>
    <mergeCell ref="S23:S26"/>
    <mergeCell ref="U33:U36"/>
    <mergeCell ref="W23:W26"/>
    <mergeCell ref="Y18:Y21"/>
    <mergeCell ref="C8:AG8"/>
    <mergeCell ref="C10:AG10"/>
    <mergeCell ref="D11:F11"/>
    <mergeCell ref="G11:K11"/>
    <mergeCell ref="L11:P11"/>
    <mergeCell ref="Q11:V11"/>
    <mergeCell ref="W11:AA11"/>
    <mergeCell ref="AB11:AG11"/>
    <mergeCell ref="C13:C17"/>
    <mergeCell ref="L13:L16"/>
    <mergeCell ref="Q13:Q16"/>
    <mergeCell ref="W13:W16"/>
    <mergeCell ref="AB13:AB16"/>
    <mergeCell ref="AG13:AG16"/>
    <mergeCell ref="C18:C21"/>
    <mergeCell ref="E18:E21"/>
    <mergeCell ref="L18:L21"/>
    <mergeCell ref="Q18:Q21"/>
    <mergeCell ref="V18:V21"/>
    <mergeCell ref="AG18:AG21"/>
    <mergeCell ref="AB18:AB21"/>
    <mergeCell ref="C23:C26"/>
    <mergeCell ref="L23:L26"/>
    <mergeCell ref="Q23:Q26"/>
    <mergeCell ref="V23:V26"/>
    <mergeCell ref="AG23:AG26"/>
    <mergeCell ref="C28:C31"/>
    <mergeCell ref="K28:K31"/>
    <mergeCell ref="Q28:Q31"/>
    <mergeCell ref="V28:V31"/>
    <mergeCell ref="AA28:AA31"/>
    <mergeCell ref="AG28:AG31"/>
    <mergeCell ref="C33:C36"/>
    <mergeCell ref="K33:K36"/>
    <mergeCell ref="Q33:Q36"/>
    <mergeCell ref="V33:V36"/>
    <mergeCell ref="AA33:AA36"/>
    <mergeCell ref="AG33:AG36"/>
    <mergeCell ref="AC28:AC31"/>
    <mergeCell ref="C38:C41"/>
    <mergeCell ref="K38:K41"/>
    <mergeCell ref="P38:P41"/>
    <mergeCell ref="V38:V41"/>
    <mergeCell ref="AA38:AA41"/>
    <mergeCell ref="AG38:AG41"/>
    <mergeCell ref="E42:L42"/>
    <mergeCell ref="M42:Q42"/>
    <mergeCell ref="R42:S42"/>
    <mergeCell ref="T42:AA42"/>
    <mergeCell ref="AB42:AG42"/>
    <mergeCell ref="C43:D43"/>
    <mergeCell ref="E43:L43"/>
    <mergeCell ref="M43:Q43"/>
    <mergeCell ref="R43:S43"/>
    <mergeCell ref="T43:AA43"/>
    <mergeCell ref="AB43:AG43"/>
    <mergeCell ref="C44:D44"/>
    <mergeCell ref="E44:L44"/>
    <mergeCell ref="M44:Q44"/>
    <mergeCell ref="R44:S44"/>
    <mergeCell ref="T44:AA44"/>
    <mergeCell ref="AB44:AG44"/>
    <mergeCell ref="C45:D45"/>
    <mergeCell ref="E45:L45"/>
    <mergeCell ref="M45:Q45"/>
    <mergeCell ref="R45:S45"/>
    <mergeCell ref="T45:AA45"/>
    <mergeCell ref="AB45:AG45"/>
    <mergeCell ref="C46:D46"/>
    <mergeCell ref="E46:L46"/>
    <mergeCell ref="M46:Q46"/>
    <mergeCell ref="R46:S46"/>
    <mergeCell ref="T46:AA46"/>
    <mergeCell ref="AB46:AG46"/>
    <mergeCell ref="C47:D47"/>
    <mergeCell ref="E47:L47"/>
    <mergeCell ref="M47:Q47"/>
    <mergeCell ref="R47:S47"/>
    <mergeCell ref="T47:AA47"/>
    <mergeCell ref="AB47:AG47"/>
    <mergeCell ref="R49:S49"/>
    <mergeCell ref="T49:AA49"/>
    <mergeCell ref="AB49:AG49"/>
    <mergeCell ref="C48:D48"/>
    <mergeCell ref="E48:L48"/>
    <mergeCell ref="M48:Q48"/>
    <mergeCell ref="R48:S48"/>
    <mergeCell ref="T48:AA48"/>
    <mergeCell ref="AB48:AG48"/>
    <mergeCell ref="AB23:AB26"/>
    <mergeCell ref="T50:AA50"/>
    <mergeCell ref="AB50:AG50"/>
    <mergeCell ref="C49:D49"/>
    <mergeCell ref="E49:L49"/>
    <mergeCell ref="C50:D50"/>
    <mergeCell ref="E50:L50"/>
    <mergeCell ref="M50:Q50"/>
    <mergeCell ref="R50:S50"/>
    <mergeCell ref="M49:Q49"/>
  </mergeCells>
  <printOptions/>
  <pageMargins left="0" right="0.00946969696969697" top="0.1968503937007874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AG54"/>
  <sheetViews>
    <sheetView view="pageLayout" zoomScale="130" zoomScaleNormal="80" zoomScalePageLayoutView="130" workbookViewId="0" topLeftCell="C34">
      <selection activeCell="AH41" sqref="AH41"/>
    </sheetView>
  </sheetViews>
  <sheetFormatPr defaultColWidth="11.57421875" defaultRowHeight="12.75"/>
  <cols>
    <col min="1" max="1" width="4.28125" style="1" hidden="1" customWidth="1"/>
    <col min="2" max="2" width="3.00390625" style="1" hidden="1" customWidth="1"/>
    <col min="3" max="3" width="3.57421875" style="1" customWidth="1"/>
    <col min="4" max="4" width="2.421875" style="1" customWidth="1"/>
    <col min="5" max="30" width="3.57421875" style="1" customWidth="1"/>
    <col min="31" max="32" width="0" style="1" hidden="1" customWidth="1"/>
    <col min="33" max="33" width="3.57421875" style="1" customWidth="1"/>
    <col min="34" max="16384" width="11.57421875" style="1" customWidth="1"/>
  </cols>
  <sheetData>
    <row r="8" spans="3:33" ht="15.75">
      <c r="C8" s="117" t="s">
        <v>91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3:33" ht="1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12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3:33" ht="12">
      <c r="C11" s="2" t="s">
        <v>0</v>
      </c>
      <c r="D11" s="82" t="s">
        <v>14</v>
      </c>
      <c r="E11" s="82"/>
      <c r="F11" s="82"/>
      <c r="G11" s="82" t="s">
        <v>15</v>
      </c>
      <c r="H11" s="82"/>
      <c r="I11" s="82"/>
      <c r="J11" s="82"/>
      <c r="K11" s="82"/>
      <c r="L11" s="82" t="s">
        <v>16</v>
      </c>
      <c r="M11" s="82"/>
      <c r="N11" s="82"/>
      <c r="O11" s="82"/>
      <c r="P11" s="82"/>
      <c r="Q11" s="82" t="s">
        <v>17</v>
      </c>
      <c r="R11" s="82"/>
      <c r="S11" s="82"/>
      <c r="T11" s="82"/>
      <c r="U11" s="82"/>
      <c r="V11" s="82"/>
      <c r="W11" s="82" t="s">
        <v>18</v>
      </c>
      <c r="X11" s="82"/>
      <c r="Y11" s="82"/>
      <c r="Z11" s="82"/>
      <c r="AA11" s="82"/>
      <c r="AB11" s="82" t="s">
        <v>19</v>
      </c>
      <c r="AC11" s="82"/>
      <c r="AD11" s="82"/>
      <c r="AE11" s="82"/>
      <c r="AF11" s="82"/>
      <c r="AG11" s="82"/>
    </row>
    <row r="12" spans="3:33" ht="12">
      <c r="C12" s="3"/>
      <c r="D12" s="3"/>
      <c r="E12" s="4"/>
      <c r="F12" s="4">
        <v>25</v>
      </c>
      <c r="G12" s="4">
        <v>1</v>
      </c>
      <c r="H12" s="4">
        <v>8</v>
      </c>
      <c r="I12" s="4">
        <v>15</v>
      </c>
      <c r="J12" s="4">
        <v>22</v>
      </c>
      <c r="K12" s="4">
        <v>29</v>
      </c>
      <c r="L12" s="4"/>
      <c r="M12" s="4">
        <v>5</v>
      </c>
      <c r="N12" s="4">
        <v>12</v>
      </c>
      <c r="O12" s="4">
        <v>19</v>
      </c>
      <c r="P12" s="4">
        <v>26</v>
      </c>
      <c r="Q12" s="4"/>
      <c r="R12" s="4">
        <v>3</v>
      </c>
      <c r="S12" s="4">
        <v>10</v>
      </c>
      <c r="T12" s="4">
        <v>17</v>
      </c>
      <c r="U12" s="4">
        <v>24</v>
      </c>
      <c r="V12" s="4">
        <v>31</v>
      </c>
      <c r="W12" s="4"/>
      <c r="X12" s="4">
        <v>7</v>
      </c>
      <c r="Y12" s="4">
        <v>14</v>
      </c>
      <c r="Z12" s="4">
        <v>21</v>
      </c>
      <c r="AA12" s="4">
        <v>28</v>
      </c>
      <c r="AB12" s="4"/>
      <c r="AC12" s="4">
        <v>5</v>
      </c>
      <c r="AD12" s="4">
        <v>12</v>
      </c>
      <c r="AE12" s="4">
        <v>21</v>
      </c>
      <c r="AF12" s="34">
        <v>28</v>
      </c>
      <c r="AG12" s="4">
        <v>19</v>
      </c>
    </row>
    <row r="13" spans="3:33" ht="12.75" customHeight="1">
      <c r="C13" s="92" t="s">
        <v>1</v>
      </c>
      <c r="D13" s="5">
        <v>1</v>
      </c>
      <c r="E13" s="9"/>
      <c r="F13" s="10" t="s">
        <v>61</v>
      </c>
      <c r="G13" s="10" t="s">
        <v>61</v>
      </c>
      <c r="H13" s="10" t="s">
        <v>61</v>
      </c>
      <c r="I13" s="10" t="s">
        <v>61</v>
      </c>
      <c r="J13" s="10" t="s">
        <v>61</v>
      </c>
      <c r="K13" s="10" t="s">
        <v>61</v>
      </c>
      <c r="L13" s="64"/>
      <c r="M13" s="10" t="s">
        <v>61</v>
      </c>
      <c r="N13" s="10" t="s">
        <v>61</v>
      </c>
      <c r="O13" s="10" t="s">
        <v>61</v>
      </c>
      <c r="P13" s="10" t="s">
        <v>61</v>
      </c>
      <c r="Q13" s="64"/>
      <c r="R13" s="10" t="s">
        <v>61</v>
      </c>
      <c r="S13" s="10" t="s">
        <v>61</v>
      </c>
      <c r="T13" s="10" t="s">
        <v>61</v>
      </c>
      <c r="U13" s="10" t="s">
        <v>61</v>
      </c>
      <c r="V13" s="10" t="s">
        <v>61</v>
      </c>
      <c r="W13" s="65"/>
      <c r="X13" s="10" t="s">
        <v>61</v>
      </c>
      <c r="Y13" s="10" t="s">
        <v>61</v>
      </c>
      <c r="Z13" s="10" t="s">
        <v>61</v>
      </c>
      <c r="AA13" s="10" t="s">
        <v>61</v>
      </c>
      <c r="AB13" s="65"/>
      <c r="AC13" s="10" t="s">
        <v>61</v>
      </c>
      <c r="AD13" s="10" t="s">
        <v>61</v>
      </c>
      <c r="AE13" s="7"/>
      <c r="AF13" s="35"/>
      <c r="AG13" s="126" t="s">
        <v>23</v>
      </c>
    </row>
    <row r="14" spans="3:33" ht="12">
      <c r="C14" s="92"/>
      <c r="D14" s="5">
        <v>2</v>
      </c>
      <c r="E14" s="9"/>
      <c r="F14" s="10" t="s">
        <v>61</v>
      </c>
      <c r="G14" s="10" t="s">
        <v>61</v>
      </c>
      <c r="H14" s="10" t="s">
        <v>61</v>
      </c>
      <c r="I14" s="10" t="s">
        <v>61</v>
      </c>
      <c r="J14" s="10" t="s">
        <v>61</v>
      </c>
      <c r="K14" s="10" t="s">
        <v>61</v>
      </c>
      <c r="L14" s="59"/>
      <c r="M14" s="10" t="s">
        <v>61</v>
      </c>
      <c r="N14" s="10" t="s">
        <v>61</v>
      </c>
      <c r="O14" s="10" t="s">
        <v>61</v>
      </c>
      <c r="P14" s="10" t="s">
        <v>61</v>
      </c>
      <c r="Q14" s="59"/>
      <c r="R14" s="10" t="s">
        <v>61</v>
      </c>
      <c r="S14" s="10" t="s">
        <v>61</v>
      </c>
      <c r="T14" s="10" t="s">
        <v>61</v>
      </c>
      <c r="U14" s="10" t="s">
        <v>61</v>
      </c>
      <c r="V14" s="10" t="s">
        <v>61</v>
      </c>
      <c r="W14" s="66"/>
      <c r="X14" s="10" t="s">
        <v>61</v>
      </c>
      <c r="Y14" s="10" t="s">
        <v>61</v>
      </c>
      <c r="Z14" s="10" t="s">
        <v>61</v>
      </c>
      <c r="AA14" s="10" t="s">
        <v>61</v>
      </c>
      <c r="AB14" s="66"/>
      <c r="AC14" s="10" t="s">
        <v>61</v>
      </c>
      <c r="AD14" s="10" t="s">
        <v>61</v>
      </c>
      <c r="AE14" s="7"/>
      <c r="AF14" s="35"/>
      <c r="AG14" s="84"/>
    </row>
    <row r="15" spans="3:33" ht="12">
      <c r="C15" s="92"/>
      <c r="D15" s="5">
        <v>3</v>
      </c>
      <c r="E15" s="9"/>
      <c r="F15" s="45" t="s">
        <v>63</v>
      </c>
      <c r="G15" s="45" t="s">
        <v>63</v>
      </c>
      <c r="H15" s="45" t="s">
        <v>63</v>
      </c>
      <c r="I15" s="45" t="s">
        <v>63</v>
      </c>
      <c r="J15" s="45" t="s">
        <v>63</v>
      </c>
      <c r="K15" s="45" t="s">
        <v>63</v>
      </c>
      <c r="L15" s="59"/>
      <c r="M15" s="45" t="s">
        <v>63</v>
      </c>
      <c r="N15" s="45" t="s">
        <v>63</v>
      </c>
      <c r="O15" s="45" t="s">
        <v>63</v>
      </c>
      <c r="P15" s="45" t="s">
        <v>63</v>
      </c>
      <c r="Q15" s="59"/>
      <c r="R15" s="45" t="s">
        <v>63</v>
      </c>
      <c r="S15" s="45" t="s">
        <v>63</v>
      </c>
      <c r="T15" s="45" t="s">
        <v>63</v>
      </c>
      <c r="U15" s="45" t="s">
        <v>63</v>
      </c>
      <c r="V15" s="45" t="s">
        <v>63</v>
      </c>
      <c r="W15" s="66"/>
      <c r="X15" s="45" t="s">
        <v>63</v>
      </c>
      <c r="Y15" s="45" t="s">
        <v>63</v>
      </c>
      <c r="Z15" s="45" t="s">
        <v>63</v>
      </c>
      <c r="AA15" s="45" t="s">
        <v>63</v>
      </c>
      <c r="AB15" s="66"/>
      <c r="AC15" s="45" t="s">
        <v>63</v>
      </c>
      <c r="AD15" s="45" t="s">
        <v>63</v>
      </c>
      <c r="AE15" s="7"/>
      <c r="AF15" s="35"/>
      <c r="AG15" s="84"/>
    </row>
    <row r="16" spans="3:33" ht="12">
      <c r="C16" s="92"/>
      <c r="D16" s="5">
        <v>4</v>
      </c>
      <c r="E16" s="9"/>
      <c r="F16" s="45" t="s">
        <v>63</v>
      </c>
      <c r="G16" s="45" t="s">
        <v>63</v>
      </c>
      <c r="H16" s="45" t="s">
        <v>63</v>
      </c>
      <c r="I16" s="45" t="s">
        <v>63</v>
      </c>
      <c r="J16" s="45" t="s">
        <v>63</v>
      </c>
      <c r="K16" s="45" t="s">
        <v>63</v>
      </c>
      <c r="L16" s="60"/>
      <c r="M16" s="45" t="s">
        <v>63</v>
      </c>
      <c r="N16" s="45" t="s">
        <v>63</v>
      </c>
      <c r="O16" s="45" t="s">
        <v>63</v>
      </c>
      <c r="P16" s="45" t="s">
        <v>63</v>
      </c>
      <c r="Q16" s="60"/>
      <c r="R16" s="45" t="s">
        <v>63</v>
      </c>
      <c r="S16" s="45" t="s">
        <v>63</v>
      </c>
      <c r="T16" s="45" t="s">
        <v>63</v>
      </c>
      <c r="U16" s="45" t="s">
        <v>63</v>
      </c>
      <c r="V16" s="45" t="s">
        <v>63</v>
      </c>
      <c r="W16" s="67"/>
      <c r="X16" s="45" t="s">
        <v>63</v>
      </c>
      <c r="Y16" s="45" t="s">
        <v>63</v>
      </c>
      <c r="Z16" s="45" t="s">
        <v>63</v>
      </c>
      <c r="AA16" s="45" t="s">
        <v>63</v>
      </c>
      <c r="AB16" s="67"/>
      <c r="AC16" s="45" t="s">
        <v>63</v>
      </c>
      <c r="AD16" s="45" t="s">
        <v>63</v>
      </c>
      <c r="AE16" s="7"/>
      <c r="AF16" s="35"/>
      <c r="AG16" s="85"/>
    </row>
    <row r="17" spans="3:33" ht="12">
      <c r="C17" s="92"/>
      <c r="D17" s="5"/>
      <c r="E17" s="4">
        <v>19</v>
      </c>
      <c r="F17" s="4">
        <v>26</v>
      </c>
      <c r="G17" s="4">
        <v>2</v>
      </c>
      <c r="H17" s="4">
        <v>9</v>
      </c>
      <c r="I17" s="4">
        <v>16</v>
      </c>
      <c r="J17" s="4">
        <v>23</v>
      </c>
      <c r="K17" s="4">
        <v>30</v>
      </c>
      <c r="L17" s="4"/>
      <c r="M17" s="4">
        <v>6</v>
      </c>
      <c r="N17" s="4">
        <v>13</v>
      </c>
      <c r="O17" s="4">
        <v>20</v>
      </c>
      <c r="P17" s="4">
        <v>27</v>
      </c>
      <c r="Q17" s="4"/>
      <c r="R17" s="4">
        <v>4</v>
      </c>
      <c r="S17" s="4">
        <v>11</v>
      </c>
      <c r="T17" s="4">
        <v>18</v>
      </c>
      <c r="U17" s="4">
        <v>25</v>
      </c>
      <c r="V17" s="4"/>
      <c r="W17" s="4">
        <v>1</v>
      </c>
      <c r="X17" s="4">
        <v>8</v>
      </c>
      <c r="Y17" s="4">
        <v>15</v>
      </c>
      <c r="Z17" s="4">
        <v>22</v>
      </c>
      <c r="AA17" s="4">
        <v>29</v>
      </c>
      <c r="AB17" s="4"/>
      <c r="AC17" s="4">
        <v>6</v>
      </c>
      <c r="AD17" s="4">
        <v>13</v>
      </c>
      <c r="AE17" s="4">
        <v>22</v>
      </c>
      <c r="AF17" s="34">
        <v>29</v>
      </c>
      <c r="AG17" s="4"/>
    </row>
    <row r="18" spans="3:33" ht="12.75" customHeight="1">
      <c r="C18" s="92" t="s">
        <v>2</v>
      </c>
      <c r="D18" s="5">
        <v>1</v>
      </c>
      <c r="E18" s="126" t="s">
        <v>22</v>
      </c>
      <c r="F18" s="52" t="s">
        <v>71</v>
      </c>
      <c r="G18" s="52" t="s">
        <v>71</v>
      </c>
      <c r="H18" s="52" t="s">
        <v>71</v>
      </c>
      <c r="I18" s="52" t="s">
        <v>71</v>
      </c>
      <c r="J18" s="52" t="s">
        <v>71</v>
      </c>
      <c r="K18" s="52" t="s">
        <v>71</v>
      </c>
      <c r="L18" s="64"/>
      <c r="M18" s="52" t="s">
        <v>71</v>
      </c>
      <c r="N18" s="52" t="s">
        <v>71</v>
      </c>
      <c r="O18" s="52" t="s">
        <v>71</v>
      </c>
      <c r="P18" s="54" t="s">
        <v>59</v>
      </c>
      <c r="Q18" s="64"/>
      <c r="R18" s="54" t="s">
        <v>59</v>
      </c>
      <c r="S18" s="54" t="s">
        <v>59</v>
      </c>
      <c r="T18" s="54" t="s">
        <v>59</v>
      </c>
      <c r="U18" s="54" t="s">
        <v>59</v>
      </c>
      <c r="V18" s="64"/>
      <c r="W18" s="54" t="s">
        <v>59</v>
      </c>
      <c r="X18" s="54" t="s">
        <v>59</v>
      </c>
      <c r="Y18" s="76" t="s">
        <v>25</v>
      </c>
      <c r="Z18" s="54" t="s">
        <v>59</v>
      </c>
      <c r="AA18" s="54" t="s">
        <v>59</v>
      </c>
      <c r="AB18" s="64"/>
      <c r="AC18" s="54" t="s">
        <v>59</v>
      </c>
      <c r="AD18" s="54" t="s">
        <v>59</v>
      </c>
      <c r="AE18" s="9"/>
      <c r="AF18" s="36"/>
      <c r="AG18" s="64"/>
    </row>
    <row r="19" spans="3:33" ht="12.75" customHeight="1">
      <c r="C19" s="92"/>
      <c r="D19" s="5">
        <v>2</v>
      </c>
      <c r="E19" s="84"/>
      <c r="F19" s="52" t="s">
        <v>71</v>
      </c>
      <c r="G19" s="52" t="s">
        <v>71</v>
      </c>
      <c r="H19" s="52" t="s">
        <v>71</v>
      </c>
      <c r="I19" s="52" t="s">
        <v>71</v>
      </c>
      <c r="J19" s="52" t="s">
        <v>71</v>
      </c>
      <c r="K19" s="52" t="s">
        <v>71</v>
      </c>
      <c r="L19" s="59"/>
      <c r="M19" s="52" t="s">
        <v>71</v>
      </c>
      <c r="N19" s="52" t="s">
        <v>71</v>
      </c>
      <c r="O19" s="52" t="s">
        <v>71</v>
      </c>
      <c r="P19" s="54" t="s">
        <v>59</v>
      </c>
      <c r="Q19" s="59"/>
      <c r="R19" s="54" t="s">
        <v>59</v>
      </c>
      <c r="S19" s="54" t="s">
        <v>59</v>
      </c>
      <c r="T19" s="54" t="s">
        <v>59</v>
      </c>
      <c r="U19" s="54" t="s">
        <v>59</v>
      </c>
      <c r="V19" s="59"/>
      <c r="W19" s="54" t="s">
        <v>59</v>
      </c>
      <c r="X19" s="54" t="s">
        <v>59</v>
      </c>
      <c r="Y19" s="77"/>
      <c r="Z19" s="54" t="s">
        <v>59</v>
      </c>
      <c r="AA19" s="54" t="s">
        <v>59</v>
      </c>
      <c r="AB19" s="59"/>
      <c r="AC19" s="54" t="s">
        <v>59</v>
      </c>
      <c r="AD19" s="54" t="s">
        <v>59</v>
      </c>
      <c r="AE19" s="9"/>
      <c r="AF19" s="36"/>
      <c r="AG19" s="59"/>
    </row>
    <row r="20" spans="3:33" ht="12.75" customHeight="1">
      <c r="C20" s="92"/>
      <c r="D20" s="5">
        <v>3</v>
      </c>
      <c r="E20" s="84"/>
      <c r="F20" s="56" t="s">
        <v>67</v>
      </c>
      <c r="G20" s="56" t="s">
        <v>67</v>
      </c>
      <c r="H20" s="56" t="s">
        <v>67</v>
      </c>
      <c r="I20" s="56" t="s">
        <v>67</v>
      </c>
      <c r="J20" s="56" t="s">
        <v>67</v>
      </c>
      <c r="K20" s="56" t="s">
        <v>67</v>
      </c>
      <c r="L20" s="59"/>
      <c r="M20" s="56" t="s">
        <v>67</v>
      </c>
      <c r="N20" s="56" t="s">
        <v>67</v>
      </c>
      <c r="O20" s="56" t="s">
        <v>67</v>
      </c>
      <c r="P20" s="56" t="s">
        <v>67</v>
      </c>
      <c r="Q20" s="59"/>
      <c r="R20" s="44" t="s">
        <v>57</v>
      </c>
      <c r="S20" s="44" t="s">
        <v>57</v>
      </c>
      <c r="T20" s="44" t="s">
        <v>57</v>
      </c>
      <c r="U20" s="44" t="s">
        <v>57</v>
      </c>
      <c r="V20" s="59"/>
      <c r="W20" s="44" t="s">
        <v>57</v>
      </c>
      <c r="X20" s="44" t="s">
        <v>57</v>
      </c>
      <c r="Y20" s="77"/>
      <c r="Z20" s="44" t="s">
        <v>57</v>
      </c>
      <c r="AA20" s="44" t="s">
        <v>57</v>
      </c>
      <c r="AB20" s="59"/>
      <c r="AC20" s="44" t="s">
        <v>57</v>
      </c>
      <c r="AD20" s="44" t="s">
        <v>57</v>
      </c>
      <c r="AE20" s="9"/>
      <c r="AF20" s="36"/>
      <c r="AG20" s="59"/>
    </row>
    <row r="21" spans="3:33" ht="12.75" customHeight="1">
      <c r="C21" s="92"/>
      <c r="D21" s="5">
        <v>4</v>
      </c>
      <c r="E21" s="85"/>
      <c r="F21" s="56" t="s">
        <v>67</v>
      </c>
      <c r="G21" s="56" t="s">
        <v>67</v>
      </c>
      <c r="H21" s="56" t="s">
        <v>67</v>
      </c>
      <c r="I21" s="56" t="s">
        <v>67</v>
      </c>
      <c r="J21" s="56" t="s">
        <v>67</v>
      </c>
      <c r="K21" s="56" t="s">
        <v>67</v>
      </c>
      <c r="L21" s="60"/>
      <c r="M21" s="56" t="s">
        <v>67</v>
      </c>
      <c r="N21" s="56" t="s">
        <v>67</v>
      </c>
      <c r="O21" s="56" t="s">
        <v>67</v>
      </c>
      <c r="P21" s="56" t="s">
        <v>67</v>
      </c>
      <c r="Q21" s="60"/>
      <c r="R21" s="44" t="s">
        <v>57</v>
      </c>
      <c r="S21" s="44" t="s">
        <v>57</v>
      </c>
      <c r="T21" s="44" t="s">
        <v>57</v>
      </c>
      <c r="U21" s="44" t="s">
        <v>57</v>
      </c>
      <c r="V21" s="60"/>
      <c r="W21" s="44" t="s">
        <v>57</v>
      </c>
      <c r="X21" s="44" t="s">
        <v>57</v>
      </c>
      <c r="Y21" s="78"/>
      <c r="Z21" s="44" t="s">
        <v>57</v>
      </c>
      <c r="AA21" s="44" t="s">
        <v>57</v>
      </c>
      <c r="AB21" s="60"/>
      <c r="AC21" s="44" t="s">
        <v>57</v>
      </c>
      <c r="AD21" s="44" t="s">
        <v>57</v>
      </c>
      <c r="AE21" s="9"/>
      <c r="AF21" s="36"/>
      <c r="AG21" s="60"/>
    </row>
    <row r="22" spans="3:33" ht="12">
      <c r="C22" s="13"/>
      <c r="D22" s="5"/>
      <c r="E22" s="4">
        <v>20</v>
      </c>
      <c r="F22" s="4">
        <v>27</v>
      </c>
      <c r="G22" s="4">
        <v>3</v>
      </c>
      <c r="H22" s="4">
        <v>10</v>
      </c>
      <c r="I22" s="4">
        <v>17</v>
      </c>
      <c r="J22" s="4">
        <v>24</v>
      </c>
      <c r="K22" s="4">
        <v>31</v>
      </c>
      <c r="L22" s="4"/>
      <c r="M22" s="4">
        <v>7</v>
      </c>
      <c r="N22" s="4">
        <v>14</v>
      </c>
      <c r="O22" s="4">
        <v>21</v>
      </c>
      <c r="P22" s="4">
        <v>28</v>
      </c>
      <c r="Q22" s="4"/>
      <c r="R22" s="4">
        <v>5</v>
      </c>
      <c r="S22" s="4">
        <v>12</v>
      </c>
      <c r="T22" s="4">
        <v>19</v>
      </c>
      <c r="U22" s="4">
        <v>26</v>
      </c>
      <c r="V22" s="4"/>
      <c r="W22" s="4">
        <v>2</v>
      </c>
      <c r="X22" s="4">
        <v>9</v>
      </c>
      <c r="Y22" s="4">
        <v>16</v>
      </c>
      <c r="Z22" s="4">
        <v>23</v>
      </c>
      <c r="AA22" s="4">
        <v>30</v>
      </c>
      <c r="AB22" s="4"/>
      <c r="AC22" s="4">
        <v>7</v>
      </c>
      <c r="AD22" s="4">
        <v>14</v>
      </c>
      <c r="AE22" s="4">
        <v>23</v>
      </c>
      <c r="AF22" s="34">
        <v>30</v>
      </c>
      <c r="AG22" s="4"/>
    </row>
    <row r="23" spans="3:33" ht="12.75" customHeight="1">
      <c r="C23" s="92" t="s">
        <v>3</v>
      </c>
      <c r="D23" s="5">
        <v>1</v>
      </c>
      <c r="E23" s="10" t="s">
        <v>61</v>
      </c>
      <c r="F23" s="10" t="s">
        <v>61</v>
      </c>
      <c r="G23" s="10" t="s">
        <v>61</v>
      </c>
      <c r="H23" s="10" t="s">
        <v>61</v>
      </c>
      <c r="I23" s="10" t="s">
        <v>61</v>
      </c>
      <c r="J23" s="10" t="s">
        <v>61</v>
      </c>
      <c r="K23" s="10" t="s">
        <v>61</v>
      </c>
      <c r="L23" s="64"/>
      <c r="M23" s="76" t="s">
        <v>25</v>
      </c>
      <c r="N23" s="10" t="s">
        <v>61</v>
      </c>
      <c r="O23" s="10" t="s">
        <v>61</v>
      </c>
      <c r="P23" s="10" t="s">
        <v>61</v>
      </c>
      <c r="Q23" s="64"/>
      <c r="R23" s="76" t="s">
        <v>25</v>
      </c>
      <c r="S23" s="76" t="s">
        <v>25</v>
      </c>
      <c r="T23" s="10" t="s">
        <v>61</v>
      </c>
      <c r="U23" s="10" t="s">
        <v>61</v>
      </c>
      <c r="V23" s="64"/>
      <c r="W23" s="76" t="s">
        <v>25</v>
      </c>
      <c r="X23" s="10" t="s">
        <v>61</v>
      </c>
      <c r="Y23" s="55" t="s">
        <v>65</v>
      </c>
      <c r="Z23" s="55" t="s">
        <v>65</v>
      </c>
      <c r="AA23" s="55" t="s">
        <v>65</v>
      </c>
      <c r="AB23" s="64"/>
      <c r="AC23" s="55" t="s">
        <v>65</v>
      </c>
      <c r="AD23" s="55" t="s">
        <v>65</v>
      </c>
      <c r="AE23" s="14"/>
      <c r="AF23" s="37"/>
      <c r="AG23" s="83"/>
    </row>
    <row r="24" spans="3:33" ht="12">
      <c r="C24" s="92"/>
      <c r="D24" s="5">
        <v>2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59"/>
      <c r="M24" s="77"/>
      <c r="N24" s="10" t="s">
        <v>61</v>
      </c>
      <c r="O24" s="10" t="s">
        <v>61</v>
      </c>
      <c r="P24" s="10" t="s">
        <v>61</v>
      </c>
      <c r="Q24" s="59"/>
      <c r="R24" s="77"/>
      <c r="S24" s="77"/>
      <c r="T24" s="10" t="s">
        <v>61</v>
      </c>
      <c r="U24" s="10" t="s">
        <v>61</v>
      </c>
      <c r="V24" s="59"/>
      <c r="W24" s="77"/>
      <c r="X24" s="10" t="s">
        <v>61</v>
      </c>
      <c r="Y24" s="55" t="s">
        <v>65</v>
      </c>
      <c r="Z24" s="55" t="s">
        <v>65</v>
      </c>
      <c r="AA24" s="55" t="s">
        <v>65</v>
      </c>
      <c r="AB24" s="59"/>
      <c r="AC24" s="55" t="s">
        <v>65</v>
      </c>
      <c r="AD24" s="55" t="s">
        <v>65</v>
      </c>
      <c r="AE24" s="14"/>
      <c r="AF24" s="37"/>
      <c r="AG24" s="84"/>
    </row>
    <row r="25" spans="3:33" ht="12">
      <c r="C25" s="92"/>
      <c r="D25" s="5">
        <v>3</v>
      </c>
      <c r="E25" s="56" t="s">
        <v>67</v>
      </c>
      <c r="F25" s="56" t="s">
        <v>67</v>
      </c>
      <c r="G25" s="56" t="s">
        <v>67</v>
      </c>
      <c r="H25" s="56" t="s">
        <v>67</v>
      </c>
      <c r="I25" s="56" t="s">
        <v>67</v>
      </c>
      <c r="J25" s="56" t="s">
        <v>67</v>
      </c>
      <c r="K25" s="56" t="s">
        <v>67</v>
      </c>
      <c r="L25" s="59"/>
      <c r="M25" s="77"/>
      <c r="N25" s="56" t="s">
        <v>67</v>
      </c>
      <c r="O25" s="56" t="s">
        <v>67</v>
      </c>
      <c r="P25" s="56" t="s">
        <v>67</v>
      </c>
      <c r="Q25" s="59"/>
      <c r="R25" s="77"/>
      <c r="S25" s="77"/>
      <c r="T25" s="45" t="s">
        <v>63</v>
      </c>
      <c r="U25" s="45" t="s">
        <v>63</v>
      </c>
      <c r="V25" s="59"/>
      <c r="W25" s="77"/>
      <c r="X25" s="45" t="s">
        <v>63</v>
      </c>
      <c r="Y25" s="45" t="s">
        <v>63</v>
      </c>
      <c r="Z25" s="45" t="s">
        <v>63</v>
      </c>
      <c r="AA25" s="45" t="s">
        <v>63</v>
      </c>
      <c r="AB25" s="59"/>
      <c r="AC25" s="45" t="s">
        <v>63</v>
      </c>
      <c r="AD25" s="45" t="s">
        <v>63</v>
      </c>
      <c r="AE25" s="14"/>
      <c r="AF25" s="37"/>
      <c r="AG25" s="84"/>
    </row>
    <row r="26" spans="3:33" ht="12">
      <c r="C26" s="92"/>
      <c r="D26" s="5">
        <v>4</v>
      </c>
      <c r="E26" s="56" t="s">
        <v>67</v>
      </c>
      <c r="F26" s="56" t="s">
        <v>67</v>
      </c>
      <c r="G26" s="56" t="s">
        <v>67</v>
      </c>
      <c r="H26" s="56" t="s">
        <v>67</v>
      </c>
      <c r="I26" s="56" t="s">
        <v>67</v>
      </c>
      <c r="J26" s="56" t="s">
        <v>67</v>
      </c>
      <c r="K26" s="56" t="s">
        <v>67</v>
      </c>
      <c r="L26" s="60"/>
      <c r="M26" s="78"/>
      <c r="N26" s="56" t="s">
        <v>67</v>
      </c>
      <c r="O26" s="56" t="s">
        <v>67</v>
      </c>
      <c r="P26" s="56" t="s">
        <v>67</v>
      </c>
      <c r="Q26" s="60"/>
      <c r="R26" s="78"/>
      <c r="S26" s="78"/>
      <c r="T26" s="45" t="s">
        <v>63</v>
      </c>
      <c r="U26" s="45" t="s">
        <v>63</v>
      </c>
      <c r="V26" s="60"/>
      <c r="W26" s="78"/>
      <c r="X26" s="45" t="s">
        <v>63</v>
      </c>
      <c r="Y26" s="45" t="s">
        <v>63</v>
      </c>
      <c r="Z26" s="45" t="s">
        <v>63</v>
      </c>
      <c r="AA26" s="45" t="s">
        <v>63</v>
      </c>
      <c r="AB26" s="60"/>
      <c r="AC26" s="45" t="s">
        <v>63</v>
      </c>
      <c r="AD26" s="45" t="s">
        <v>63</v>
      </c>
      <c r="AE26" s="14"/>
      <c r="AF26" s="37"/>
      <c r="AG26" s="85"/>
    </row>
    <row r="27" spans="3:33" ht="12">
      <c r="C27" s="13"/>
      <c r="D27" s="5"/>
      <c r="E27" s="4">
        <v>21</v>
      </c>
      <c r="F27" s="15">
        <v>28</v>
      </c>
      <c r="G27" s="15">
        <v>4</v>
      </c>
      <c r="H27" s="15">
        <v>11</v>
      </c>
      <c r="I27" s="15">
        <v>18</v>
      </c>
      <c r="J27" s="15">
        <v>25</v>
      </c>
      <c r="K27" s="15"/>
      <c r="L27" s="15">
        <v>1</v>
      </c>
      <c r="M27" s="15">
        <v>8</v>
      </c>
      <c r="N27" s="15">
        <v>15</v>
      </c>
      <c r="O27" s="15">
        <v>22</v>
      </c>
      <c r="P27" s="16">
        <v>29</v>
      </c>
      <c r="Q27" s="17"/>
      <c r="R27" s="18">
        <v>6</v>
      </c>
      <c r="S27" s="18">
        <v>13</v>
      </c>
      <c r="T27" s="19">
        <v>20</v>
      </c>
      <c r="U27" s="17">
        <v>27</v>
      </c>
      <c r="V27" s="20"/>
      <c r="W27" s="18">
        <v>3</v>
      </c>
      <c r="X27" s="18">
        <v>10</v>
      </c>
      <c r="Y27" s="18">
        <v>17</v>
      </c>
      <c r="Z27" s="18">
        <v>24</v>
      </c>
      <c r="AA27" s="17"/>
      <c r="AB27" s="18">
        <v>1</v>
      </c>
      <c r="AC27" s="18">
        <v>8</v>
      </c>
      <c r="AD27" s="18">
        <v>15</v>
      </c>
      <c r="AE27" s="18">
        <v>24</v>
      </c>
      <c r="AF27" s="21"/>
      <c r="AG27" s="15"/>
    </row>
    <row r="28" spans="3:33" ht="12.75" customHeight="1">
      <c r="C28" s="92" t="s">
        <v>4</v>
      </c>
      <c r="D28" s="5">
        <v>1</v>
      </c>
      <c r="E28" s="55" t="s">
        <v>65</v>
      </c>
      <c r="F28" s="55" t="s">
        <v>65</v>
      </c>
      <c r="G28" s="55" t="s">
        <v>65</v>
      </c>
      <c r="H28" s="55" t="s">
        <v>65</v>
      </c>
      <c r="I28" s="55" t="s">
        <v>65</v>
      </c>
      <c r="J28" s="55" t="s">
        <v>65</v>
      </c>
      <c r="K28" s="64"/>
      <c r="L28" s="54" t="s">
        <v>59</v>
      </c>
      <c r="M28" s="54" t="s">
        <v>59</v>
      </c>
      <c r="N28" s="54" t="s">
        <v>59</v>
      </c>
      <c r="O28" s="54" t="s">
        <v>59</v>
      </c>
      <c r="P28" s="54" t="s">
        <v>59</v>
      </c>
      <c r="Q28" s="58"/>
      <c r="R28" s="54" t="s">
        <v>59</v>
      </c>
      <c r="S28" s="54" t="s">
        <v>59</v>
      </c>
      <c r="T28" s="54" t="s">
        <v>59</v>
      </c>
      <c r="U28" s="54" t="s">
        <v>59</v>
      </c>
      <c r="V28" s="64"/>
      <c r="W28" s="54" t="s">
        <v>59</v>
      </c>
      <c r="X28" s="54" t="s">
        <v>59</v>
      </c>
      <c r="Y28" s="54" t="s">
        <v>59</v>
      </c>
      <c r="Z28" s="54" t="s">
        <v>59</v>
      </c>
      <c r="AA28" s="58"/>
      <c r="AB28" s="54" t="s">
        <v>59</v>
      </c>
      <c r="AC28" s="76" t="s">
        <v>25</v>
      </c>
      <c r="AD28" s="53" t="s">
        <v>69</v>
      </c>
      <c r="AE28" s="9"/>
      <c r="AF28" s="36"/>
      <c r="AG28" s="64"/>
    </row>
    <row r="29" spans="3:33" ht="12.75" customHeight="1">
      <c r="C29" s="92"/>
      <c r="D29" s="5">
        <v>2</v>
      </c>
      <c r="E29" s="55" t="s">
        <v>65</v>
      </c>
      <c r="F29" s="55" t="s">
        <v>65</v>
      </c>
      <c r="G29" s="55" t="s">
        <v>65</v>
      </c>
      <c r="H29" s="55" t="s">
        <v>65</v>
      </c>
      <c r="I29" s="55" t="s">
        <v>65</v>
      </c>
      <c r="J29" s="55" t="s">
        <v>65</v>
      </c>
      <c r="K29" s="59"/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59"/>
      <c r="R29" s="54" t="s">
        <v>59</v>
      </c>
      <c r="S29" s="54" t="s">
        <v>59</v>
      </c>
      <c r="T29" s="54" t="s">
        <v>59</v>
      </c>
      <c r="U29" s="54" t="s">
        <v>59</v>
      </c>
      <c r="V29" s="59"/>
      <c r="W29" s="54" t="s">
        <v>59</v>
      </c>
      <c r="X29" s="54" t="s">
        <v>59</v>
      </c>
      <c r="Y29" s="54" t="s">
        <v>59</v>
      </c>
      <c r="Z29" s="54" t="s">
        <v>59</v>
      </c>
      <c r="AA29" s="59"/>
      <c r="AB29" s="54" t="s">
        <v>59</v>
      </c>
      <c r="AC29" s="77"/>
      <c r="AD29" s="53" t="s">
        <v>69</v>
      </c>
      <c r="AE29" s="9"/>
      <c r="AF29" s="36"/>
      <c r="AG29" s="59"/>
    </row>
    <row r="30" spans="3:33" ht="12.75" customHeight="1">
      <c r="C30" s="92"/>
      <c r="D30" s="5">
        <v>3</v>
      </c>
      <c r="E30" s="52" t="s">
        <v>71</v>
      </c>
      <c r="F30" s="52" t="s">
        <v>71</v>
      </c>
      <c r="G30" s="52" t="s">
        <v>71</v>
      </c>
      <c r="H30" s="52" t="s">
        <v>71</v>
      </c>
      <c r="I30" s="52" t="s">
        <v>71</v>
      </c>
      <c r="J30" s="52" t="s">
        <v>71</v>
      </c>
      <c r="K30" s="59"/>
      <c r="L30" s="44" t="s">
        <v>57</v>
      </c>
      <c r="M30" s="44" t="s">
        <v>57</v>
      </c>
      <c r="N30" s="44" t="s">
        <v>57</v>
      </c>
      <c r="O30" s="44" t="s">
        <v>57</v>
      </c>
      <c r="P30" s="44" t="s">
        <v>57</v>
      </c>
      <c r="Q30" s="59"/>
      <c r="R30" s="44" t="s">
        <v>57</v>
      </c>
      <c r="S30" s="44" t="s">
        <v>57</v>
      </c>
      <c r="T30" s="44" t="s">
        <v>57</v>
      </c>
      <c r="U30" s="44" t="s">
        <v>57</v>
      </c>
      <c r="V30" s="59"/>
      <c r="W30" s="44" t="s">
        <v>57</v>
      </c>
      <c r="X30" s="44" t="s">
        <v>57</v>
      </c>
      <c r="Y30" s="44" t="s">
        <v>57</v>
      </c>
      <c r="Z30" s="44" t="s">
        <v>57</v>
      </c>
      <c r="AA30" s="59"/>
      <c r="AB30" s="44" t="s">
        <v>57</v>
      </c>
      <c r="AC30" s="77"/>
      <c r="AD30" s="53" t="s">
        <v>69</v>
      </c>
      <c r="AE30" s="9"/>
      <c r="AF30" s="36"/>
      <c r="AG30" s="59"/>
    </row>
    <row r="31" spans="3:33" ht="12.75" customHeight="1">
      <c r="C31" s="92"/>
      <c r="D31" s="5">
        <v>4</v>
      </c>
      <c r="E31" s="52" t="s">
        <v>71</v>
      </c>
      <c r="F31" s="52" t="s">
        <v>71</v>
      </c>
      <c r="G31" s="52" t="s">
        <v>71</v>
      </c>
      <c r="H31" s="52" t="s">
        <v>71</v>
      </c>
      <c r="I31" s="52" t="s">
        <v>71</v>
      </c>
      <c r="J31" s="52" t="s">
        <v>71</v>
      </c>
      <c r="K31" s="60"/>
      <c r="L31" s="44" t="s">
        <v>57</v>
      </c>
      <c r="M31" s="44" t="s">
        <v>57</v>
      </c>
      <c r="N31" s="44" t="s">
        <v>57</v>
      </c>
      <c r="O31" s="44" t="s">
        <v>57</v>
      </c>
      <c r="P31" s="44" t="s">
        <v>57</v>
      </c>
      <c r="Q31" s="60"/>
      <c r="R31" s="44" t="s">
        <v>57</v>
      </c>
      <c r="S31" s="44" t="s">
        <v>57</v>
      </c>
      <c r="T31" s="44" t="s">
        <v>57</v>
      </c>
      <c r="U31" s="44" t="s">
        <v>57</v>
      </c>
      <c r="V31" s="60"/>
      <c r="W31" s="44" t="s">
        <v>57</v>
      </c>
      <c r="X31" s="44" t="s">
        <v>57</v>
      </c>
      <c r="Y31" s="44" t="s">
        <v>57</v>
      </c>
      <c r="Z31" s="44" t="s">
        <v>57</v>
      </c>
      <c r="AA31" s="63"/>
      <c r="AB31" s="44" t="s">
        <v>57</v>
      </c>
      <c r="AC31" s="78"/>
      <c r="AD31" s="53" t="s">
        <v>69</v>
      </c>
      <c r="AE31" s="9"/>
      <c r="AF31" s="36"/>
      <c r="AG31" s="60"/>
    </row>
    <row r="32" spans="3:33" ht="12">
      <c r="C32" s="13"/>
      <c r="D32" s="5"/>
      <c r="E32" s="4">
        <v>22</v>
      </c>
      <c r="F32" s="15">
        <v>29</v>
      </c>
      <c r="G32" s="15">
        <v>5</v>
      </c>
      <c r="H32" s="15">
        <v>12</v>
      </c>
      <c r="I32" s="15">
        <v>19</v>
      </c>
      <c r="J32" s="15">
        <v>26</v>
      </c>
      <c r="K32" s="15"/>
      <c r="L32" s="15">
        <v>2</v>
      </c>
      <c r="M32" s="15">
        <v>9</v>
      </c>
      <c r="N32" s="15">
        <v>16</v>
      </c>
      <c r="O32" s="15">
        <v>23</v>
      </c>
      <c r="P32" s="16">
        <v>30</v>
      </c>
      <c r="Q32" s="17"/>
      <c r="R32" s="17">
        <v>7</v>
      </c>
      <c r="S32" s="17">
        <v>14</v>
      </c>
      <c r="T32" s="20">
        <v>21</v>
      </c>
      <c r="U32" s="21">
        <v>28</v>
      </c>
      <c r="V32" s="22"/>
      <c r="W32" s="15">
        <v>4</v>
      </c>
      <c r="X32" s="15">
        <v>11</v>
      </c>
      <c r="Y32" s="15">
        <v>18</v>
      </c>
      <c r="Z32" s="23">
        <v>25</v>
      </c>
      <c r="AA32" s="18"/>
      <c r="AB32" s="15">
        <v>2</v>
      </c>
      <c r="AC32" s="15">
        <v>9</v>
      </c>
      <c r="AD32" s="15">
        <v>16</v>
      </c>
      <c r="AE32" s="23">
        <v>25</v>
      </c>
      <c r="AF32" s="38"/>
      <c r="AG32" s="15"/>
    </row>
    <row r="33" spans="3:33" ht="12.75" customHeight="1">
      <c r="C33" s="92" t="s">
        <v>5</v>
      </c>
      <c r="D33" s="5">
        <v>1</v>
      </c>
      <c r="E33" s="55" t="s">
        <v>65</v>
      </c>
      <c r="F33" s="55" t="s">
        <v>65</v>
      </c>
      <c r="G33" s="55" t="s">
        <v>65</v>
      </c>
      <c r="H33" s="55" t="s">
        <v>65</v>
      </c>
      <c r="I33" s="55" t="s">
        <v>65</v>
      </c>
      <c r="J33" s="55" t="s">
        <v>65</v>
      </c>
      <c r="K33" s="64"/>
      <c r="L33" s="55" t="s">
        <v>65</v>
      </c>
      <c r="M33" s="55" t="s">
        <v>65</v>
      </c>
      <c r="N33" s="55" t="s">
        <v>65</v>
      </c>
      <c r="O33" s="55" t="s">
        <v>65</v>
      </c>
      <c r="P33" s="55" t="s">
        <v>65</v>
      </c>
      <c r="Q33" s="58"/>
      <c r="R33" s="55" t="s">
        <v>65</v>
      </c>
      <c r="S33" s="55" t="s">
        <v>65</v>
      </c>
      <c r="T33" s="55" t="s">
        <v>65</v>
      </c>
      <c r="U33" s="76" t="s">
        <v>25</v>
      </c>
      <c r="V33" s="64"/>
      <c r="W33" s="55" t="s">
        <v>65</v>
      </c>
      <c r="X33" s="55" t="s">
        <v>65</v>
      </c>
      <c r="Y33" s="55" t="s">
        <v>65</v>
      </c>
      <c r="Z33" s="55" t="s">
        <v>65</v>
      </c>
      <c r="AA33" s="116"/>
      <c r="AB33" s="53" t="s">
        <v>69</v>
      </c>
      <c r="AC33" s="53" t="s">
        <v>69</v>
      </c>
      <c r="AD33" s="53" t="s">
        <v>69</v>
      </c>
      <c r="AE33" s="8"/>
      <c r="AF33" s="39"/>
      <c r="AG33" s="83"/>
    </row>
    <row r="34" spans="3:33" ht="12">
      <c r="C34" s="92"/>
      <c r="D34" s="5">
        <v>2</v>
      </c>
      <c r="E34" s="55" t="s">
        <v>65</v>
      </c>
      <c r="F34" s="55" t="s">
        <v>65</v>
      </c>
      <c r="G34" s="55" t="s">
        <v>65</v>
      </c>
      <c r="H34" s="55" t="s">
        <v>65</v>
      </c>
      <c r="I34" s="55" t="s">
        <v>65</v>
      </c>
      <c r="J34" s="55" t="s">
        <v>65</v>
      </c>
      <c r="K34" s="59"/>
      <c r="L34" s="55" t="s">
        <v>65</v>
      </c>
      <c r="M34" s="55" t="s">
        <v>65</v>
      </c>
      <c r="N34" s="55" t="s">
        <v>65</v>
      </c>
      <c r="O34" s="55" t="s">
        <v>65</v>
      </c>
      <c r="P34" s="55" t="s">
        <v>65</v>
      </c>
      <c r="Q34" s="59"/>
      <c r="R34" s="55" t="s">
        <v>65</v>
      </c>
      <c r="S34" s="55" t="s">
        <v>65</v>
      </c>
      <c r="T34" s="55" t="s">
        <v>65</v>
      </c>
      <c r="U34" s="77"/>
      <c r="V34" s="59"/>
      <c r="W34" s="55" t="s">
        <v>65</v>
      </c>
      <c r="X34" s="55" t="s">
        <v>65</v>
      </c>
      <c r="Y34" s="55" t="s">
        <v>65</v>
      </c>
      <c r="Z34" s="55" t="s">
        <v>65</v>
      </c>
      <c r="AA34" s="84"/>
      <c r="AB34" s="53" t="s">
        <v>69</v>
      </c>
      <c r="AC34" s="53" t="s">
        <v>69</v>
      </c>
      <c r="AD34" s="53" t="s">
        <v>69</v>
      </c>
      <c r="AE34" s="8"/>
      <c r="AF34" s="39"/>
      <c r="AG34" s="84"/>
    </row>
    <row r="35" spans="3:33" ht="12">
      <c r="C35" s="92"/>
      <c r="D35" s="5">
        <v>3</v>
      </c>
      <c r="E35" s="53" t="s">
        <v>69</v>
      </c>
      <c r="F35" s="53" t="s">
        <v>69</v>
      </c>
      <c r="G35" s="53" t="s">
        <v>69</v>
      </c>
      <c r="H35" s="53" t="s">
        <v>69</v>
      </c>
      <c r="I35" s="53" t="s">
        <v>69</v>
      </c>
      <c r="J35" s="53" t="s">
        <v>69</v>
      </c>
      <c r="K35" s="59"/>
      <c r="L35" s="53" t="s">
        <v>69</v>
      </c>
      <c r="M35" s="53" t="s">
        <v>69</v>
      </c>
      <c r="N35" s="53" t="s">
        <v>69</v>
      </c>
      <c r="O35" s="53" t="s">
        <v>69</v>
      </c>
      <c r="P35" s="53" t="s">
        <v>69</v>
      </c>
      <c r="Q35" s="59"/>
      <c r="R35" s="56" t="s">
        <v>67</v>
      </c>
      <c r="S35" s="56" t="s">
        <v>67</v>
      </c>
      <c r="T35" s="56" t="s">
        <v>67</v>
      </c>
      <c r="U35" s="77"/>
      <c r="V35" s="59"/>
      <c r="W35" s="53" t="s">
        <v>69</v>
      </c>
      <c r="X35" s="53" t="s">
        <v>69</v>
      </c>
      <c r="Y35" s="53" t="s">
        <v>69</v>
      </c>
      <c r="Z35" s="53" t="s">
        <v>69</v>
      </c>
      <c r="AA35" s="84"/>
      <c r="AB35" s="53" t="s">
        <v>69</v>
      </c>
      <c r="AC35" s="53" t="s">
        <v>69</v>
      </c>
      <c r="AD35" s="53" t="s">
        <v>69</v>
      </c>
      <c r="AE35" s="8"/>
      <c r="AF35" s="39"/>
      <c r="AG35" s="84"/>
    </row>
    <row r="36" spans="3:33" ht="12">
      <c r="C36" s="92"/>
      <c r="D36" s="5">
        <v>4</v>
      </c>
      <c r="E36" s="53" t="s">
        <v>69</v>
      </c>
      <c r="F36" s="53" t="s">
        <v>69</v>
      </c>
      <c r="G36" s="53" t="s">
        <v>69</v>
      </c>
      <c r="H36" s="53" t="s">
        <v>69</v>
      </c>
      <c r="I36" s="53" t="s">
        <v>69</v>
      </c>
      <c r="J36" s="53" t="s">
        <v>69</v>
      </c>
      <c r="K36" s="60"/>
      <c r="L36" s="53" t="s">
        <v>69</v>
      </c>
      <c r="M36" s="53" t="s">
        <v>69</v>
      </c>
      <c r="N36" s="53" t="s">
        <v>69</v>
      </c>
      <c r="O36" s="53" t="s">
        <v>69</v>
      </c>
      <c r="P36" s="53" t="s">
        <v>69</v>
      </c>
      <c r="Q36" s="63"/>
      <c r="R36" s="56" t="s">
        <v>67</v>
      </c>
      <c r="S36" s="56" t="s">
        <v>67</v>
      </c>
      <c r="T36" s="56" t="s">
        <v>67</v>
      </c>
      <c r="U36" s="78"/>
      <c r="V36" s="60"/>
      <c r="W36" s="53" t="s">
        <v>69</v>
      </c>
      <c r="X36" s="53" t="s">
        <v>69</v>
      </c>
      <c r="Y36" s="53" t="s">
        <v>69</v>
      </c>
      <c r="Z36" s="53" t="s">
        <v>69</v>
      </c>
      <c r="AA36" s="85"/>
      <c r="AB36" s="53" t="s">
        <v>69</v>
      </c>
      <c r="AC36" s="53" t="s">
        <v>69</v>
      </c>
      <c r="AD36" s="53" t="s">
        <v>69</v>
      </c>
      <c r="AE36" s="24"/>
      <c r="AF36" s="39"/>
      <c r="AG36" s="85"/>
    </row>
    <row r="37" spans="3:33" ht="12">
      <c r="C37" s="13"/>
      <c r="D37" s="5"/>
      <c r="E37" s="4">
        <v>23</v>
      </c>
      <c r="F37" s="15">
        <v>30</v>
      </c>
      <c r="G37" s="15">
        <v>6</v>
      </c>
      <c r="H37" s="15">
        <v>13</v>
      </c>
      <c r="I37" s="15">
        <v>20</v>
      </c>
      <c r="J37" s="15">
        <v>27</v>
      </c>
      <c r="K37" s="15"/>
      <c r="L37" s="15">
        <v>3</v>
      </c>
      <c r="M37" s="15">
        <v>10</v>
      </c>
      <c r="N37" s="15">
        <v>17</v>
      </c>
      <c r="O37" s="15">
        <v>24</v>
      </c>
      <c r="P37" s="25"/>
      <c r="Q37" s="26">
        <v>1</v>
      </c>
      <c r="R37" s="19">
        <v>8</v>
      </c>
      <c r="S37" s="19">
        <v>15</v>
      </c>
      <c r="T37" s="17">
        <v>22</v>
      </c>
      <c r="U37" s="18">
        <v>29</v>
      </c>
      <c r="V37" s="20"/>
      <c r="W37" s="20">
        <v>5</v>
      </c>
      <c r="X37" s="20">
        <v>12</v>
      </c>
      <c r="Y37" s="20">
        <v>19</v>
      </c>
      <c r="Z37" s="20">
        <v>26</v>
      </c>
      <c r="AA37" s="20"/>
      <c r="AB37" s="20">
        <v>3</v>
      </c>
      <c r="AC37" s="20">
        <v>10</v>
      </c>
      <c r="AD37" s="20">
        <v>17</v>
      </c>
      <c r="AE37" s="20">
        <v>26</v>
      </c>
      <c r="AF37" s="22"/>
      <c r="AG37" s="15"/>
    </row>
    <row r="38" spans="3:33" ht="12.75" customHeight="1">
      <c r="C38" s="92" t="s">
        <v>6</v>
      </c>
      <c r="D38" s="27">
        <v>1</v>
      </c>
      <c r="E38" s="28"/>
      <c r="F38" s="28"/>
      <c r="G38" s="28"/>
      <c r="H38" s="28"/>
      <c r="I38" s="28"/>
      <c r="J38" s="28"/>
      <c r="K38" s="89"/>
      <c r="L38" s="53" t="s">
        <v>69</v>
      </c>
      <c r="M38" s="53" t="s">
        <v>69</v>
      </c>
      <c r="N38" s="44" t="s">
        <v>57</v>
      </c>
      <c r="O38" s="44" t="s">
        <v>57</v>
      </c>
      <c r="P38" s="89"/>
      <c r="Q38" s="45" t="s">
        <v>63</v>
      </c>
      <c r="R38" s="53" t="s">
        <v>69</v>
      </c>
      <c r="S38" s="54" t="s">
        <v>59</v>
      </c>
      <c r="T38" s="53" t="s">
        <v>69</v>
      </c>
      <c r="U38" s="45" t="s">
        <v>63</v>
      </c>
      <c r="V38" s="89"/>
      <c r="W38" s="56" t="s">
        <v>67</v>
      </c>
      <c r="X38" s="45" t="s">
        <v>63</v>
      </c>
      <c r="Y38" s="44" t="s">
        <v>57</v>
      </c>
      <c r="Z38" s="54" t="s">
        <v>59</v>
      </c>
      <c r="AA38" s="64"/>
      <c r="AB38" s="54" t="s">
        <v>59</v>
      </c>
      <c r="AC38" s="29"/>
      <c r="AD38" s="29"/>
      <c r="AE38" s="29"/>
      <c r="AF38" s="36"/>
      <c r="AG38" s="64"/>
    </row>
    <row r="39" spans="3:33" ht="12">
      <c r="C39" s="92"/>
      <c r="D39" s="27">
        <v>2</v>
      </c>
      <c r="E39" s="28"/>
      <c r="F39" s="28"/>
      <c r="G39" s="28"/>
      <c r="H39" s="28"/>
      <c r="I39" s="28"/>
      <c r="J39" s="28"/>
      <c r="K39" s="90"/>
      <c r="L39" s="53" t="s">
        <v>69</v>
      </c>
      <c r="M39" s="53" t="s">
        <v>69</v>
      </c>
      <c r="N39" s="44" t="s">
        <v>57</v>
      </c>
      <c r="O39" s="44" t="s">
        <v>57</v>
      </c>
      <c r="P39" s="90"/>
      <c r="Q39" s="45" t="s">
        <v>63</v>
      </c>
      <c r="R39" s="53" t="s">
        <v>69</v>
      </c>
      <c r="S39" s="54" t="s">
        <v>59</v>
      </c>
      <c r="T39" s="53" t="s">
        <v>69</v>
      </c>
      <c r="U39" s="45" t="s">
        <v>63</v>
      </c>
      <c r="V39" s="90"/>
      <c r="W39" s="56" t="s">
        <v>67</v>
      </c>
      <c r="X39" s="45" t="s">
        <v>63</v>
      </c>
      <c r="Y39" s="44" t="s">
        <v>57</v>
      </c>
      <c r="Z39" s="54" t="s">
        <v>59</v>
      </c>
      <c r="AA39" s="59"/>
      <c r="AB39" s="54" t="s">
        <v>59</v>
      </c>
      <c r="AC39" s="29"/>
      <c r="AD39" s="29"/>
      <c r="AE39" s="29"/>
      <c r="AF39" s="36"/>
      <c r="AG39" s="59"/>
    </row>
    <row r="40" spans="3:33" ht="12">
      <c r="C40" s="92"/>
      <c r="D40" s="27">
        <v>3</v>
      </c>
      <c r="E40" s="28"/>
      <c r="F40" s="28"/>
      <c r="G40" s="28"/>
      <c r="H40" s="28"/>
      <c r="I40" s="28"/>
      <c r="J40" s="28"/>
      <c r="K40" s="90"/>
      <c r="L40" s="53" t="s">
        <v>69</v>
      </c>
      <c r="M40" s="53" t="s">
        <v>69</v>
      </c>
      <c r="N40" s="44" t="s">
        <v>57</v>
      </c>
      <c r="O40" s="44" t="s">
        <v>57</v>
      </c>
      <c r="P40" s="90"/>
      <c r="Q40" s="45" t="s">
        <v>63</v>
      </c>
      <c r="R40" s="53" t="s">
        <v>69</v>
      </c>
      <c r="S40" s="54" t="s">
        <v>59</v>
      </c>
      <c r="T40" s="10" t="s">
        <v>61</v>
      </c>
      <c r="U40" s="45" t="s">
        <v>63</v>
      </c>
      <c r="V40" s="90"/>
      <c r="W40" s="56" t="s">
        <v>67</v>
      </c>
      <c r="X40" s="45" t="s">
        <v>63</v>
      </c>
      <c r="Y40" s="44" t="s">
        <v>57</v>
      </c>
      <c r="Z40" s="54" t="s">
        <v>59</v>
      </c>
      <c r="AA40" s="59"/>
      <c r="AB40" s="55" t="s">
        <v>65</v>
      </c>
      <c r="AC40" s="29"/>
      <c r="AD40" s="29"/>
      <c r="AE40" s="29"/>
      <c r="AF40" s="36"/>
      <c r="AG40" s="59"/>
    </row>
    <row r="41" spans="3:33" ht="12">
      <c r="C41" s="105"/>
      <c r="D41" s="41">
        <v>4</v>
      </c>
      <c r="E41" s="28"/>
      <c r="F41" s="28"/>
      <c r="G41" s="28"/>
      <c r="H41" s="28"/>
      <c r="I41" s="28"/>
      <c r="J41" s="28"/>
      <c r="K41" s="91"/>
      <c r="L41" s="53" t="s">
        <v>69</v>
      </c>
      <c r="M41" s="53" t="s">
        <v>69</v>
      </c>
      <c r="N41" s="44" t="s">
        <v>57</v>
      </c>
      <c r="O41" s="44" t="s">
        <v>57</v>
      </c>
      <c r="P41" s="91"/>
      <c r="Q41" s="45" t="s">
        <v>63</v>
      </c>
      <c r="R41" s="53" t="s">
        <v>69</v>
      </c>
      <c r="S41" s="54" t="s">
        <v>59</v>
      </c>
      <c r="T41" s="10" t="s">
        <v>61</v>
      </c>
      <c r="U41" s="45" t="s">
        <v>63</v>
      </c>
      <c r="V41" s="91"/>
      <c r="W41" s="56" t="s">
        <v>67</v>
      </c>
      <c r="X41" s="45" t="s">
        <v>63</v>
      </c>
      <c r="Y41" s="44" t="s">
        <v>57</v>
      </c>
      <c r="Z41" s="54" t="s">
        <v>59</v>
      </c>
      <c r="AA41" s="60"/>
      <c r="AB41" s="55" t="s">
        <v>65</v>
      </c>
      <c r="AC41" s="29"/>
      <c r="AD41" s="29"/>
      <c r="AE41" s="29"/>
      <c r="AF41" s="40"/>
      <c r="AG41" s="60"/>
    </row>
    <row r="42" spans="3:33" ht="12.75" customHeight="1">
      <c r="C42" s="42" t="s">
        <v>7</v>
      </c>
      <c r="D42" s="42"/>
      <c r="E42" s="106" t="s">
        <v>12</v>
      </c>
      <c r="F42" s="106"/>
      <c r="G42" s="106"/>
      <c r="H42" s="106"/>
      <c r="I42" s="106"/>
      <c r="J42" s="106"/>
      <c r="K42" s="106"/>
      <c r="L42" s="106"/>
      <c r="M42" s="106" t="s">
        <v>11</v>
      </c>
      <c r="N42" s="106"/>
      <c r="O42" s="106"/>
      <c r="P42" s="106"/>
      <c r="Q42" s="106"/>
      <c r="R42" s="107" t="s">
        <v>8</v>
      </c>
      <c r="S42" s="107"/>
      <c r="T42" s="108" t="s">
        <v>20</v>
      </c>
      <c r="U42" s="109"/>
      <c r="V42" s="109"/>
      <c r="W42" s="109"/>
      <c r="X42" s="109"/>
      <c r="Y42" s="109"/>
      <c r="Z42" s="109"/>
      <c r="AA42" s="110"/>
      <c r="AB42" s="97" t="s">
        <v>9</v>
      </c>
      <c r="AC42" s="98"/>
      <c r="AD42" s="98"/>
      <c r="AE42" s="98"/>
      <c r="AF42" s="98"/>
      <c r="AG42" s="98"/>
    </row>
    <row r="43" spans="3:33" ht="12.75" customHeight="1">
      <c r="C43" s="100" t="s">
        <v>57</v>
      </c>
      <c r="D43" s="100"/>
      <c r="E43" s="100" t="s">
        <v>56</v>
      </c>
      <c r="F43" s="100"/>
      <c r="G43" s="100"/>
      <c r="H43" s="100"/>
      <c r="I43" s="100"/>
      <c r="J43" s="100"/>
      <c r="K43" s="100"/>
      <c r="L43" s="100"/>
      <c r="M43" s="100" t="s">
        <v>88</v>
      </c>
      <c r="N43" s="100"/>
      <c r="O43" s="100"/>
      <c r="P43" s="100"/>
      <c r="Q43" s="100"/>
      <c r="R43" s="100">
        <v>60</v>
      </c>
      <c r="S43" s="100"/>
      <c r="T43" s="86" t="s">
        <v>73</v>
      </c>
      <c r="U43" s="87"/>
      <c r="V43" s="87"/>
      <c r="W43" s="87"/>
      <c r="X43" s="87"/>
      <c r="Y43" s="87"/>
      <c r="Z43" s="87"/>
      <c r="AA43" s="88"/>
      <c r="AB43" s="79">
        <f>COUNTIF(E13:AG41,"TEH")</f>
        <v>60</v>
      </c>
      <c r="AC43" s="79"/>
      <c r="AD43" s="79"/>
      <c r="AE43" s="79"/>
      <c r="AF43" s="79"/>
      <c r="AG43" s="79"/>
    </row>
    <row r="44" spans="3:33" ht="12.75" customHeight="1">
      <c r="C44" s="80" t="s">
        <v>59</v>
      </c>
      <c r="D44" s="80"/>
      <c r="E44" s="80" t="s">
        <v>58</v>
      </c>
      <c r="F44" s="80"/>
      <c r="G44" s="80"/>
      <c r="H44" s="80"/>
      <c r="I44" s="80"/>
      <c r="J44" s="80"/>
      <c r="K44" s="80"/>
      <c r="L44" s="80"/>
      <c r="M44" s="80" t="s">
        <v>33</v>
      </c>
      <c r="N44" s="80"/>
      <c r="O44" s="80"/>
      <c r="P44" s="80"/>
      <c r="Q44" s="80"/>
      <c r="R44" s="80">
        <v>60</v>
      </c>
      <c r="S44" s="80"/>
      <c r="T44" s="80" t="s">
        <v>73</v>
      </c>
      <c r="U44" s="80"/>
      <c r="V44" s="80"/>
      <c r="W44" s="80"/>
      <c r="X44" s="80"/>
      <c r="Y44" s="80"/>
      <c r="Z44" s="80"/>
      <c r="AA44" s="80"/>
      <c r="AB44" s="81">
        <f>COUNTIF(E13:AG41,"GPSSL")</f>
        <v>60</v>
      </c>
      <c r="AC44" s="81"/>
      <c r="AD44" s="81"/>
      <c r="AE44" s="81"/>
      <c r="AF44" s="81"/>
      <c r="AG44" s="81"/>
    </row>
    <row r="45" spans="3:33" ht="12.75" customHeight="1">
      <c r="C45" s="99" t="s">
        <v>61</v>
      </c>
      <c r="D45" s="99"/>
      <c r="E45" s="99" t="s">
        <v>60</v>
      </c>
      <c r="F45" s="99"/>
      <c r="G45" s="99"/>
      <c r="H45" s="99"/>
      <c r="I45" s="99"/>
      <c r="J45" s="99"/>
      <c r="K45" s="99"/>
      <c r="L45" s="99"/>
      <c r="M45" s="114" t="s">
        <v>95</v>
      </c>
      <c r="N45" s="115"/>
      <c r="O45" s="115"/>
      <c r="P45" s="115"/>
      <c r="Q45" s="115"/>
      <c r="R45" s="99">
        <v>70</v>
      </c>
      <c r="S45" s="99"/>
      <c r="T45" s="99" t="s">
        <v>72</v>
      </c>
      <c r="U45" s="99"/>
      <c r="V45" s="99"/>
      <c r="W45" s="99"/>
      <c r="X45" s="99"/>
      <c r="Y45" s="99"/>
      <c r="Z45" s="99"/>
      <c r="AA45" s="99"/>
      <c r="AB45" s="96">
        <f>COUNTIF(E13:AG41,"GSNH")</f>
        <v>70</v>
      </c>
      <c r="AC45" s="96"/>
      <c r="AD45" s="96"/>
      <c r="AE45" s="96"/>
      <c r="AF45" s="96"/>
      <c r="AG45" s="96"/>
    </row>
    <row r="46" spans="3:33" ht="12.75" customHeight="1">
      <c r="C46" s="104" t="s">
        <v>63</v>
      </c>
      <c r="D46" s="104"/>
      <c r="E46" s="104" t="s">
        <v>62</v>
      </c>
      <c r="F46" s="104"/>
      <c r="G46" s="104"/>
      <c r="H46" s="104"/>
      <c r="I46" s="104"/>
      <c r="J46" s="104"/>
      <c r="K46" s="104"/>
      <c r="L46" s="104"/>
      <c r="M46" s="104" t="s">
        <v>96</v>
      </c>
      <c r="N46" s="104"/>
      <c r="O46" s="104"/>
      <c r="P46" s="104"/>
      <c r="Q46" s="104"/>
      <c r="R46" s="104">
        <v>70</v>
      </c>
      <c r="S46" s="104"/>
      <c r="T46" s="111" t="s">
        <v>72</v>
      </c>
      <c r="U46" s="112"/>
      <c r="V46" s="112"/>
      <c r="W46" s="112"/>
      <c r="X46" s="112"/>
      <c r="Y46" s="112"/>
      <c r="Z46" s="112"/>
      <c r="AA46" s="113"/>
      <c r="AB46" s="101">
        <f>COUNTIF(E13:AG41,"GSFH")</f>
        <v>70</v>
      </c>
      <c r="AC46" s="101"/>
      <c r="AD46" s="101"/>
      <c r="AE46" s="101"/>
      <c r="AF46" s="101"/>
      <c r="AG46" s="101"/>
    </row>
    <row r="47" spans="3:33" ht="12.75" customHeight="1">
      <c r="C47" s="75" t="s">
        <v>65</v>
      </c>
      <c r="D47" s="75"/>
      <c r="E47" s="75" t="s">
        <v>64</v>
      </c>
      <c r="F47" s="75"/>
      <c r="G47" s="75"/>
      <c r="H47" s="75"/>
      <c r="I47" s="75"/>
      <c r="J47" s="75"/>
      <c r="K47" s="75"/>
      <c r="L47" s="75"/>
      <c r="M47" s="75" t="s">
        <v>24</v>
      </c>
      <c r="N47" s="75"/>
      <c r="O47" s="75"/>
      <c r="P47" s="75"/>
      <c r="Q47" s="75"/>
      <c r="R47" s="73">
        <v>60</v>
      </c>
      <c r="S47" s="74"/>
      <c r="T47" s="75" t="s">
        <v>73</v>
      </c>
      <c r="U47" s="75"/>
      <c r="V47" s="75"/>
      <c r="W47" s="75"/>
      <c r="X47" s="75"/>
      <c r="Y47" s="75"/>
      <c r="Z47" s="75"/>
      <c r="AA47" s="75"/>
      <c r="AB47" s="102">
        <f>COUNTIF(E15:AG43,"PFASS")</f>
        <v>60</v>
      </c>
      <c r="AC47" s="102"/>
      <c r="AD47" s="102"/>
      <c r="AE47" s="102"/>
      <c r="AF47" s="102"/>
      <c r="AG47" s="102"/>
    </row>
    <row r="48" spans="3:33" ht="12.75" customHeight="1">
      <c r="C48" s="131" t="s">
        <v>67</v>
      </c>
      <c r="D48" s="131"/>
      <c r="E48" s="131" t="s">
        <v>66</v>
      </c>
      <c r="F48" s="131"/>
      <c r="G48" s="131"/>
      <c r="H48" s="131"/>
      <c r="I48" s="131"/>
      <c r="J48" s="131"/>
      <c r="K48" s="131"/>
      <c r="L48" s="131"/>
      <c r="M48" s="132" t="s">
        <v>97</v>
      </c>
      <c r="N48" s="133"/>
      <c r="O48" s="133"/>
      <c r="P48" s="133"/>
      <c r="Q48" s="133"/>
      <c r="R48" s="131">
        <v>50</v>
      </c>
      <c r="S48" s="131"/>
      <c r="T48" s="131" t="s">
        <v>76</v>
      </c>
      <c r="U48" s="131"/>
      <c r="V48" s="131"/>
      <c r="W48" s="131"/>
      <c r="X48" s="131"/>
      <c r="Y48" s="131"/>
      <c r="Z48" s="131"/>
      <c r="AA48" s="131"/>
      <c r="AB48" s="134">
        <f>COUNTIF(E13:AG41,"LIBRAS")</f>
        <v>50</v>
      </c>
      <c r="AC48" s="134"/>
      <c r="AD48" s="134"/>
      <c r="AE48" s="134"/>
      <c r="AF48" s="134"/>
      <c r="AG48" s="134"/>
    </row>
    <row r="49" spans="3:33" ht="12.75" customHeight="1">
      <c r="C49" s="127" t="s">
        <v>69</v>
      </c>
      <c r="D49" s="127"/>
      <c r="E49" s="127" t="s">
        <v>68</v>
      </c>
      <c r="F49" s="127"/>
      <c r="G49" s="127"/>
      <c r="H49" s="127"/>
      <c r="I49" s="127"/>
      <c r="J49" s="127"/>
      <c r="K49" s="127"/>
      <c r="L49" s="127"/>
      <c r="M49" s="128" t="s">
        <v>32</v>
      </c>
      <c r="N49" s="129"/>
      <c r="O49" s="129"/>
      <c r="P49" s="129"/>
      <c r="Q49" s="129"/>
      <c r="R49" s="127">
        <v>60</v>
      </c>
      <c r="S49" s="127"/>
      <c r="T49" s="127" t="s">
        <v>73</v>
      </c>
      <c r="U49" s="127"/>
      <c r="V49" s="127"/>
      <c r="W49" s="127"/>
      <c r="X49" s="127"/>
      <c r="Y49" s="127"/>
      <c r="Z49" s="127"/>
      <c r="AA49" s="127"/>
      <c r="AB49" s="130">
        <f>COUNTIF(E13:AG41,"TCCII")</f>
        <v>60</v>
      </c>
      <c r="AC49" s="130"/>
      <c r="AD49" s="130"/>
      <c r="AE49" s="130"/>
      <c r="AF49" s="130"/>
      <c r="AG49" s="130"/>
    </row>
    <row r="50" spans="3:33" ht="12">
      <c r="C50" s="120" t="s">
        <v>71</v>
      </c>
      <c r="D50" s="120"/>
      <c r="E50" s="120" t="s">
        <v>70</v>
      </c>
      <c r="F50" s="120"/>
      <c r="G50" s="120"/>
      <c r="H50" s="120"/>
      <c r="I50" s="120"/>
      <c r="J50" s="120"/>
      <c r="K50" s="120"/>
      <c r="L50" s="120"/>
      <c r="M50" s="123" t="s">
        <v>32</v>
      </c>
      <c r="N50" s="124"/>
      <c r="O50" s="124"/>
      <c r="P50" s="124"/>
      <c r="Q50" s="124"/>
      <c r="R50" s="120">
        <v>30</v>
      </c>
      <c r="S50" s="120"/>
      <c r="T50" s="120" t="s">
        <v>77</v>
      </c>
      <c r="U50" s="120"/>
      <c r="V50" s="120"/>
      <c r="W50" s="120"/>
      <c r="X50" s="120"/>
      <c r="Y50" s="120"/>
      <c r="Z50" s="120"/>
      <c r="AA50" s="120"/>
      <c r="AB50" s="125">
        <f>COUNTIF(E13:AG41,"ODH")</f>
        <v>30</v>
      </c>
      <c r="AC50" s="125"/>
      <c r="AD50" s="125"/>
      <c r="AE50" s="125"/>
      <c r="AF50" s="125"/>
      <c r="AG50" s="125"/>
    </row>
    <row r="52" spans="4:6" ht="12">
      <c r="D52" s="51" t="s">
        <v>98</v>
      </c>
      <c r="F52" s="51"/>
    </row>
    <row r="53" ht="12">
      <c r="D53" s="1" t="s">
        <v>89</v>
      </c>
    </row>
    <row r="54" ht="12">
      <c r="D54" s="1" t="s">
        <v>90</v>
      </c>
    </row>
  </sheetData>
  <sheetProtection/>
  <mergeCells count="105">
    <mergeCell ref="M23:M26"/>
    <mergeCell ref="R23:R26"/>
    <mergeCell ref="S23:S26"/>
    <mergeCell ref="U33:U36"/>
    <mergeCell ref="W23:W26"/>
    <mergeCell ref="Y18:Y21"/>
    <mergeCell ref="C8:AG8"/>
    <mergeCell ref="C10:AG10"/>
    <mergeCell ref="D11:F11"/>
    <mergeCell ref="G11:K11"/>
    <mergeCell ref="L11:P11"/>
    <mergeCell ref="Q11:V11"/>
    <mergeCell ref="W11:AA11"/>
    <mergeCell ref="AB11:AG11"/>
    <mergeCell ref="C13:C17"/>
    <mergeCell ref="L13:L16"/>
    <mergeCell ref="Q13:Q16"/>
    <mergeCell ref="W13:W16"/>
    <mergeCell ref="AB13:AB16"/>
    <mergeCell ref="AG13:AG16"/>
    <mergeCell ref="C18:C21"/>
    <mergeCell ref="E18:E21"/>
    <mergeCell ref="L18:L21"/>
    <mergeCell ref="Q18:Q21"/>
    <mergeCell ref="V18:V21"/>
    <mergeCell ref="AG18:AG21"/>
    <mergeCell ref="AB18:AB21"/>
    <mergeCell ref="C23:C26"/>
    <mergeCell ref="L23:L26"/>
    <mergeCell ref="Q23:Q26"/>
    <mergeCell ref="V23:V26"/>
    <mergeCell ref="AG23:AG26"/>
    <mergeCell ref="C28:C31"/>
    <mergeCell ref="K28:K31"/>
    <mergeCell ref="Q28:Q31"/>
    <mergeCell ref="V28:V31"/>
    <mergeCell ref="AA28:AA31"/>
    <mergeCell ref="AG28:AG31"/>
    <mergeCell ref="C33:C36"/>
    <mergeCell ref="K33:K36"/>
    <mergeCell ref="Q33:Q36"/>
    <mergeCell ref="V33:V36"/>
    <mergeCell ref="AA33:AA36"/>
    <mergeCell ref="AG33:AG36"/>
    <mergeCell ref="AC28:AC31"/>
    <mergeCell ref="C38:C41"/>
    <mergeCell ref="K38:K41"/>
    <mergeCell ref="P38:P41"/>
    <mergeCell ref="V38:V41"/>
    <mergeCell ref="AA38:AA41"/>
    <mergeCell ref="AG38:AG41"/>
    <mergeCell ref="E42:L42"/>
    <mergeCell ref="M42:Q42"/>
    <mergeCell ref="R42:S42"/>
    <mergeCell ref="T42:AA42"/>
    <mergeCell ref="AB42:AG42"/>
    <mergeCell ref="C43:D43"/>
    <mergeCell ref="E43:L43"/>
    <mergeCell ref="M43:Q43"/>
    <mergeCell ref="R43:S43"/>
    <mergeCell ref="T43:AA43"/>
    <mergeCell ref="AB43:AG43"/>
    <mergeCell ref="C44:D44"/>
    <mergeCell ref="E44:L44"/>
    <mergeCell ref="M44:Q44"/>
    <mergeCell ref="R44:S44"/>
    <mergeCell ref="T44:AA44"/>
    <mergeCell ref="AB44:AG44"/>
    <mergeCell ref="C45:D45"/>
    <mergeCell ref="E45:L45"/>
    <mergeCell ref="M45:Q45"/>
    <mergeCell ref="R45:S45"/>
    <mergeCell ref="T45:AA45"/>
    <mergeCell ref="AB45:AG45"/>
    <mergeCell ref="C46:D46"/>
    <mergeCell ref="E46:L46"/>
    <mergeCell ref="M46:Q46"/>
    <mergeCell ref="R46:S46"/>
    <mergeCell ref="T46:AA46"/>
    <mergeCell ref="AB46:AG46"/>
    <mergeCell ref="C47:D47"/>
    <mergeCell ref="E47:L47"/>
    <mergeCell ref="M47:Q47"/>
    <mergeCell ref="R47:S47"/>
    <mergeCell ref="T47:AA47"/>
    <mergeCell ref="AB47:AG47"/>
    <mergeCell ref="R49:S49"/>
    <mergeCell ref="T49:AA49"/>
    <mergeCell ref="AB49:AG49"/>
    <mergeCell ref="C48:D48"/>
    <mergeCell ref="E48:L48"/>
    <mergeCell ref="M48:Q48"/>
    <mergeCell ref="R48:S48"/>
    <mergeCell ref="T48:AA48"/>
    <mergeCell ref="AB48:AG48"/>
    <mergeCell ref="AB23:AB26"/>
    <mergeCell ref="T50:AA50"/>
    <mergeCell ref="AB50:AG50"/>
    <mergeCell ref="C49:D49"/>
    <mergeCell ref="E49:L49"/>
    <mergeCell ref="C50:D50"/>
    <mergeCell ref="E50:L50"/>
    <mergeCell ref="M50:Q50"/>
    <mergeCell ref="R50:S50"/>
    <mergeCell ref="M49:Q49"/>
  </mergeCells>
  <printOptions/>
  <pageMargins left="0" right="0.00946969696969697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</dc:creator>
  <cp:keywords/>
  <dc:description/>
  <cp:lastModifiedBy>CBV</cp:lastModifiedBy>
  <cp:lastPrinted>2016-07-13T22:35:48Z</cp:lastPrinted>
  <dcterms:created xsi:type="dcterms:W3CDTF">2014-01-14T13:15:03Z</dcterms:created>
  <dcterms:modified xsi:type="dcterms:W3CDTF">2016-07-19T01:37:06Z</dcterms:modified>
  <cp:category/>
  <cp:version/>
  <cp:contentType/>
  <cp:contentStatus/>
</cp:coreProperties>
</file>